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66925"/>
  <mc:AlternateContent xmlns:mc="http://schemas.openxmlformats.org/markup-compatibility/2006">
    <mc:Choice Requires="x15">
      <x15ac:absPath xmlns:x15ac="http://schemas.microsoft.com/office/spreadsheetml/2010/11/ac" url="C:\Users\Travers_B\Desktop\Pilot 1 Webpage Documents\"/>
    </mc:Choice>
  </mc:AlternateContent>
  <xr:revisionPtr revIDLastSave="0" documentId="13_ncr:1_{15170D1A-0CAB-4A48-94B1-82D0E87F44C2}" xr6:coauthVersionLast="47" xr6:coauthVersionMax="47" xr10:uidLastSave="{00000000-0000-0000-0000-000000000000}"/>
  <bookViews>
    <workbookView xWindow="-110" yWindow="-110" windowWidth="19420" windowHeight="10420" tabRatio="875" firstSheet="1" activeTab="5" xr2:uid="{18662161-147F-4587-9A87-3A934E96C960}"/>
  </bookViews>
  <sheets>
    <sheet name="Baselining tender q's" sheetId="1" state="hidden" r:id="rId1"/>
    <sheet name="Tool instructions" sheetId="3" r:id="rId2"/>
    <sheet name="Calc explanation - to hide" sheetId="4" state="hidden" r:id="rId3"/>
    <sheet name="Worked example" sheetId="7" r:id="rId4"/>
    <sheet name="Baseline calc template" sheetId="2" r:id="rId5"/>
    <sheet name="10 Peak Days in Service Window" sheetId="8"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7" l="1"/>
  <c r="F14" i="7"/>
  <c r="H15" i="7"/>
  <c r="CW2" i="2"/>
  <c r="CV2" i="2"/>
  <c r="CU2" i="2"/>
  <c r="CT2" i="2"/>
  <c r="CS2" i="2"/>
  <c r="CR2" i="2"/>
  <c r="CQ2" i="2"/>
  <c r="CP2" i="2"/>
  <c r="CO2" i="2"/>
  <c r="CN2" i="2"/>
  <c r="CM2" i="2"/>
  <c r="CL2" i="2"/>
  <c r="CK2" i="2"/>
  <c r="CJ2" i="2"/>
  <c r="CI2" i="2"/>
  <c r="CH2" i="2"/>
  <c r="CG2" i="2"/>
  <c r="CF2" i="2"/>
  <c r="CE2" i="2"/>
  <c r="CD2" i="2"/>
  <c r="CC2" i="2"/>
  <c r="CB2" i="2"/>
  <c r="CA2" i="2"/>
  <c r="BZ2" i="2"/>
  <c r="BY2" i="2"/>
  <c r="BX2" i="2"/>
  <c r="BW2" i="2"/>
  <c r="BV2" i="2"/>
  <c r="BU2" i="2"/>
  <c r="BT2" i="2"/>
  <c r="BS2" i="2"/>
  <c r="BR2" i="2"/>
  <c r="BQ2" i="2"/>
  <c r="BP2" i="2"/>
  <c r="BO2" i="2"/>
  <c r="BN2" i="2"/>
  <c r="BM2" i="2"/>
  <c r="BL2" i="2"/>
  <c r="BK2" i="2"/>
  <c r="BJ2" i="2"/>
  <c r="BI2" i="2"/>
  <c r="BH2" i="2"/>
  <c r="BG2" i="2"/>
  <c r="BF2" i="2"/>
  <c r="BE2" i="2"/>
  <c r="BD2" i="2"/>
  <c r="BC2" i="2"/>
  <c r="BB2" i="2"/>
  <c r="BA2" i="2"/>
  <c r="AZ2" i="2"/>
  <c r="AY2" i="2"/>
  <c r="AX2" i="2"/>
  <c r="AW2" i="2"/>
  <c r="AV2" i="2"/>
  <c r="AU2" i="2"/>
  <c r="AT2" i="2"/>
  <c r="AS2" i="2"/>
  <c r="AR2" i="2"/>
  <c r="AQ2" i="2"/>
  <c r="AP2" i="2"/>
  <c r="AO2" i="2"/>
  <c r="AN2" i="2"/>
  <c r="AM2" i="2"/>
  <c r="AL2" i="2"/>
  <c r="AK2" i="2"/>
  <c r="AJ2" i="2"/>
  <c r="AI2" i="2"/>
  <c r="AH2" i="2"/>
  <c r="AG2" i="2"/>
  <c r="AF2" i="2"/>
  <c r="AE2" i="2"/>
  <c r="AD2" i="2"/>
  <c r="AC2" i="2"/>
  <c r="AB2" i="2"/>
  <c r="AA2" i="2"/>
  <c r="Z2" i="2"/>
  <c r="Y2" i="2"/>
  <c r="X2" i="2"/>
  <c r="W2" i="2"/>
  <c r="V2" i="2"/>
  <c r="U2" i="2"/>
  <c r="T2" i="2"/>
  <c r="S2" i="2"/>
  <c r="R2" i="2"/>
  <c r="Q2" i="2"/>
  <c r="P2" i="2"/>
  <c r="O2" i="2"/>
  <c r="N2" i="2"/>
  <c r="M2" i="2"/>
  <c r="L2" i="2"/>
  <c r="K2" i="2"/>
  <c r="J2" i="2"/>
  <c r="I2" i="2"/>
  <c r="H2" i="2"/>
  <c r="G2" i="2"/>
  <c r="F2" i="2"/>
  <c r="F13" i="2"/>
  <c r="BW23" i="7"/>
  <c r="BS2" i="7"/>
  <c r="BT2" i="7"/>
  <c r="BU2" i="7"/>
  <c r="BV2" i="7"/>
  <c r="BW2" i="7"/>
  <c r="BX2" i="7"/>
  <c r="BY2" i="7"/>
  <c r="BZ2" i="7"/>
  <c r="CA2" i="7"/>
  <c r="CB2" i="7"/>
  <c r="CC2" i="7"/>
  <c r="CD2" i="7"/>
  <c r="CE2" i="7"/>
  <c r="CF2" i="7"/>
  <c r="CG2" i="7"/>
  <c r="CH2" i="7"/>
  <c r="CI2" i="7"/>
  <c r="CJ2" i="7"/>
  <c r="CK2" i="7"/>
  <c r="CL2" i="7"/>
  <c r="CM2" i="7"/>
  <c r="CN2" i="7"/>
  <c r="CO2" i="7"/>
  <c r="CP2" i="7"/>
  <c r="CQ2" i="7"/>
  <c r="CR2" i="7"/>
  <c r="CS2" i="7"/>
  <c r="CT2" i="7"/>
  <c r="CU2" i="7"/>
  <c r="CV2" i="7"/>
  <c r="CW2" i="7"/>
  <c r="F2" i="7"/>
  <c r="G2" i="7"/>
  <c r="H2" i="7"/>
  <c r="I2" i="7"/>
  <c r="J2" i="7"/>
  <c r="K2" i="7"/>
  <c r="L2" i="7"/>
  <c r="M2" i="7"/>
  <c r="N2" i="7"/>
  <c r="O2" i="7"/>
  <c r="P2" i="7"/>
  <c r="Q2" i="7"/>
  <c r="R2" i="7"/>
  <c r="S2" i="7"/>
  <c r="T2" i="7"/>
  <c r="U2" i="7"/>
  <c r="V2" i="7"/>
  <c r="W2" i="7"/>
  <c r="X2" i="7"/>
  <c r="Y2" i="7"/>
  <c r="Z2" i="7"/>
  <c r="AA2" i="7"/>
  <c r="AB2" i="7"/>
  <c r="AC2" i="7"/>
  <c r="AD2" i="7"/>
  <c r="AE2" i="7"/>
  <c r="AF2" i="7"/>
  <c r="AG2" i="7"/>
  <c r="AH2" i="7"/>
  <c r="AI2" i="7"/>
  <c r="AJ2" i="7"/>
  <c r="AK2" i="7"/>
  <c r="AL2" i="7"/>
  <c r="AM2" i="7"/>
  <c r="AN2" i="7"/>
  <c r="AO2" i="7"/>
  <c r="AP2" i="7"/>
  <c r="AQ2" i="7"/>
  <c r="AR2" i="7"/>
  <c r="AS2" i="7"/>
  <c r="AT2" i="7"/>
  <c r="AU2" i="7"/>
  <c r="AV2" i="7"/>
  <c r="AW2" i="7"/>
  <c r="AX2" i="7"/>
  <c r="AY2" i="7"/>
  <c r="AZ2" i="7"/>
  <c r="BA2" i="7"/>
  <c r="BB2" i="7"/>
  <c r="BC2" i="7"/>
  <c r="BD2" i="7"/>
  <c r="BE2" i="7"/>
  <c r="BF2" i="7"/>
  <c r="BG2" i="7"/>
  <c r="BH2" i="7"/>
  <c r="BI2" i="7"/>
  <c r="BJ2" i="7"/>
  <c r="BK2" i="7"/>
  <c r="BL2" i="7"/>
  <c r="BM2" i="7"/>
  <c r="BN2" i="7"/>
  <c r="BO2" i="7"/>
  <c r="BP2" i="7"/>
  <c r="BQ2" i="7"/>
  <c r="BR2" i="7"/>
  <c r="CT22" i="7"/>
  <c r="CS22" i="7"/>
  <c r="CK22" i="7"/>
  <c r="CD22" i="7"/>
  <c r="CC22" i="7"/>
  <c r="BV22" i="7"/>
  <c r="BU22" i="7"/>
  <c r="BN22" i="7"/>
  <c r="BM22" i="7"/>
  <c r="BF22" i="7"/>
  <c r="BE22" i="7"/>
  <c r="AX22" i="7"/>
  <c r="AW22" i="7"/>
  <c r="AP22" i="7"/>
  <c r="AH22" i="7"/>
  <c r="AG22" i="7"/>
  <c r="Z22" i="7"/>
  <c r="Y22" i="7"/>
  <c r="R22" i="7"/>
  <c r="Q22" i="7"/>
  <c r="J22" i="7"/>
  <c r="CS21" i="7"/>
  <c r="CR21" i="7"/>
  <c r="CK21" i="7"/>
  <c r="CJ21" i="7"/>
  <c r="CC21" i="7"/>
  <c r="CB21" i="7"/>
  <c r="BU21" i="7"/>
  <c r="BT21" i="7"/>
  <c r="BM21" i="7"/>
  <c r="BL21" i="7"/>
  <c r="BE21" i="7"/>
  <c r="BD21" i="7"/>
  <c r="AW21" i="7"/>
  <c r="AV21" i="7"/>
  <c r="AO21" i="7"/>
  <c r="AN21" i="7"/>
  <c r="AG21" i="7"/>
  <c r="AF21" i="7"/>
  <c r="Y21" i="7"/>
  <c r="X21" i="7"/>
  <c r="Q21" i="7"/>
  <c r="P21" i="7"/>
  <c r="CR20" i="7"/>
  <c r="CQ20" i="7"/>
  <c r="CJ20" i="7"/>
  <c r="CI20" i="7"/>
  <c r="CB20" i="7"/>
  <c r="CA20" i="7"/>
  <c r="BT20" i="7"/>
  <c r="BS20" i="7"/>
  <c r="BL20" i="7"/>
  <c r="BK20" i="7"/>
  <c r="BD20" i="7"/>
  <c r="BC20" i="7"/>
  <c r="AV20" i="7"/>
  <c r="AU20" i="7"/>
  <c r="AN20" i="7"/>
  <c r="AM20" i="7"/>
  <c r="AF20" i="7"/>
  <c r="AE20" i="7"/>
  <c r="X20" i="7"/>
  <c r="W20" i="7"/>
  <c r="P20" i="7"/>
  <c r="O20" i="7"/>
  <c r="CQ19" i="7"/>
  <c r="CI19" i="7"/>
  <c r="CA19" i="7"/>
  <c r="BS19" i="7"/>
  <c r="BK19" i="7"/>
  <c r="BC19" i="7"/>
  <c r="AU19" i="7"/>
  <c r="AM19" i="7"/>
  <c r="AE19" i="7"/>
  <c r="O19" i="7"/>
  <c r="CW18" i="7"/>
  <c r="CP18" i="7"/>
  <c r="CO18" i="7"/>
  <c r="CH18" i="7"/>
  <c r="CG18" i="7"/>
  <c r="BZ18" i="7"/>
  <c r="BY18" i="7"/>
  <c r="BR18" i="7"/>
  <c r="BQ18" i="7"/>
  <c r="BJ18" i="7"/>
  <c r="BI18" i="7"/>
  <c r="BB18" i="7"/>
  <c r="BA18" i="7"/>
  <c r="AT18" i="7"/>
  <c r="AS18" i="7"/>
  <c r="AK18" i="7"/>
  <c r="AD18" i="7"/>
  <c r="AC18" i="7"/>
  <c r="V18" i="7"/>
  <c r="U18" i="7"/>
  <c r="N18" i="7"/>
  <c r="M18" i="7"/>
  <c r="CW17" i="7"/>
  <c r="CO17" i="7"/>
  <c r="CN17" i="7"/>
  <c r="CG17" i="7"/>
  <c r="CF17" i="7"/>
  <c r="BY17" i="7"/>
  <c r="BX17" i="7"/>
  <c r="BQ17" i="7"/>
  <c r="BP17" i="7"/>
  <c r="BI17" i="7"/>
  <c r="BH17" i="7"/>
  <c r="BA17" i="7"/>
  <c r="AZ17" i="7"/>
  <c r="AR17" i="7"/>
  <c r="AK17" i="7"/>
  <c r="AC17" i="7"/>
  <c r="AB17" i="7"/>
  <c r="U17" i="7"/>
  <c r="T17" i="7"/>
  <c r="M17" i="7"/>
  <c r="L17" i="7"/>
  <c r="CV16" i="7"/>
  <c r="CU16" i="7"/>
  <c r="CN16" i="7"/>
  <c r="CM16" i="7"/>
  <c r="CF16" i="7"/>
  <c r="CE16" i="7"/>
  <c r="BX16" i="7"/>
  <c r="BW16" i="7"/>
  <c r="BP16" i="7"/>
  <c r="BO16" i="7"/>
  <c r="BH16" i="7"/>
  <c r="BG16" i="7"/>
  <c r="AZ16" i="7"/>
  <c r="AR16" i="7"/>
  <c r="AQ16" i="7"/>
  <c r="AJ16" i="7"/>
  <c r="AI16" i="7"/>
  <c r="AB16" i="7"/>
  <c r="AA16" i="7"/>
  <c r="T16" i="7"/>
  <c r="S16" i="7"/>
  <c r="L16" i="7"/>
  <c r="K16" i="7"/>
  <c r="CU15" i="7"/>
  <c r="CT15" i="7"/>
  <c r="CM15" i="7"/>
  <c r="CL15" i="7"/>
  <c r="CE15" i="7"/>
  <c r="CD15" i="7"/>
  <c r="BW15" i="7"/>
  <c r="BV15" i="7"/>
  <c r="BO15" i="7"/>
  <c r="BN15" i="7"/>
  <c r="BG15" i="7"/>
  <c r="BF15" i="7"/>
  <c r="AY15" i="7"/>
  <c r="AX15" i="7"/>
  <c r="AQ15" i="7"/>
  <c r="AP15" i="7"/>
  <c r="AI15" i="7"/>
  <c r="AH15" i="7"/>
  <c r="AA15" i="7"/>
  <c r="Z15" i="7"/>
  <c r="S15" i="7"/>
  <c r="R15" i="7"/>
  <c r="K15" i="7"/>
  <c r="G15" i="7"/>
  <c r="CT14" i="7"/>
  <c r="CS14" i="7"/>
  <c r="CL14" i="7"/>
  <c r="CK14" i="7"/>
  <c r="CD14" i="7"/>
  <c r="CC14" i="7"/>
  <c r="BU14" i="7"/>
  <c r="BM14" i="7"/>
  <c r="BF14" i="7"/>
  <c r="BE14" i="7"/>
  <c r="AX14" i="7"/>
  <c r="AW14" i="7"/>
  <c r="AP14" i="7"/>
  <c r="AO14" i="7"/>
  <c r="AH14" i="7"/>
  <c r="AG14" i="7"/>
  <c r="Z14" i="7"/>
  <c r="Y14" i="7"/>
  <c r="R14" i="7"/>
  <c r="Q14" i="7"/>
  <c r="F22" i="7"/>
  <c r="F21" i="7"/>
  <c r="AO22" i="7"/>
  <c r="CW20" i="7"/>
  <c r="CV20" i="7"/>
  <c r="CU20" i="7"/>
  <c r="CT20" i="7"/>
  <c r="CP20" i="7"/>
  <c r="CO20" i="7"/>
  <c r="CN20" i="7"/>
  <c r="CM20" i="7"/>
  <c r="CL20" i="7"/>
  <c r="CH20" i="7"/>
  <c r="CG20" i="7"/>
  <c r="CF20" i="7"/>
  <c r="CE20" i="7"/>
  <c r="CD20" i="7"/>
  <c r="BZ20" i="7"/>
  <c r="BY20" i="7"/>
  <c r="BX20" i="7"/>
  <c r="BW20" i="7"/>
  <c r="BV20" i="7"/>
  <c r="BR20" i="7"/>
  <c r="BQ20" i="7"/>
  <c r="BP20" i="7"/>
  <c r="BO20" i="7"/>
  <c r="BN20" i="7"/>
  <c r="BJ20" i="7"/>
  <c r="BI20" i="7"/>
  <c r="BH20" i="7"/>
  <c r="BG20" i="7"/>
  <c r="BF20" i="7"/>
  <c r="BB20" i="7"/>
  <c r="BA20" i="7"/>
  <c r="AZ20" i="7"/>
  <c r="AY20" i="7"/>
  <c r="AX20" i="7"/>
  <c r="AT20" i="7"/>
  <c r="AS20" i="7"/>
  <c r="AR20" i="7"/>
  <c r="AQ20" i="7"/>
  <c r="AP20" i="7"/>
  <c r="AL20" i="7"/>
  <c r="AK20" i="7"/>
  <c r="AJ20" i="7"/>
  <c r="AI20" i="7"/>
  <c r="AH20" i="7"/>
  <c r="AD20" i="7"/>
  <c r="AC20" i="7"/>
  <c r="AB20" i="7"/>
  <c r="AA20" i="7"/>
  <c r="Z20" i="7"/>
  <c r="V20" i="7"/>
  <c r="U20" i="7"/>
  <c r="T20" i="7"/>
  <c r="S20" i="7"/>
  <c r="R20" i="7"/>
  <c r="N20" i="7"/>
  <c r="M20" i="7"/>
  <c r="CQ17" i="7"/>
  <c r="CI17" i="7"/>
  <c r="CA17" i="7"/>
  <c r="BS17" i="7"/>
  <c r="BK17" i="7"/>
  <c r="BC17" i="7"/>
  <c r="AU17" i="7"/>
  <c r="AM17" i="7"/>
  <c r="AE17" i="7"/>
  <c r="W17" i="7"/>
  <c r="O17" i="7"/>
  <c r="CS16" i="7"/>
  <c r="CK16" i="7"/>
  <c r="CC16" i="7"/>
  <c r="BU16" i="7"/>
  <c r="BM16" i="7"/>
  <c r="BE16" i="7"/>
  <c r="AW16" i="7"/>
  <c r="AO16" i="7"/>
  <c r="AG16" i="7"/>
  <c r="Y16" i="7"/>
  <c r="Q16" i="7"/>
  <c r="F15" i="7"/>
  <c r="I15" i="7"/>
  <c r="L15" i="7"/>
  <c r="M15" i="7"/>
  <c r="N15" i="7"/>
  <c r="O15" i="7"/>
  <c r="P15" i="7"/>
  <c r="Q15" i="7"/>
  <c r="T15" i="7"/>
  <c r="U15" i="7"/>
  <c r="V15" i="7"/>
  <c r="W15" i="7"/>
  <c r="X15" i="7"/>
  <c r="Y15" i="7"/>
  <c r="AB15" i="7"/>
  <c r="AC15" i="7"/>
  <c r="AD15" i="7"/>
  <c r="AE15" i="7"/>
  <c r="AF15" i="7"/>
  <c r="AG15" i="7"/>
  <c r="AJ15" i="7"/>
  <c r="AK15" i="7"/>
  <c r="AL15" i="7"/>
  <c r="AM15" i="7"/>
  <c r="AN15" i="7"/>
  <c r="AO15" i="7"/>
  <c r="AR15" i="7"/>
  <c r="AS15" i="7"/>
  <c r="AT15" i="7"/>
  <c r="AU15" i="7"/>
  <c r="AV15" i="7"/>
  <c r="AW15" i="7"/>
  <c r="AZ15" i="7"/>
  <c r="BA15" i="7"/>
  <c r="BB15" i="7"/>
  <c r="BC15" i="7"/>
  <c r="BD15" i="7"/>
  <c r="BE15" i="7"/>
  <c r="BH15" i="7"/>
  <c r="BI15" i="7"/>
  <c r="BJ15" i="7"/>
  <c r="BK15" i="7"/>
  <c r="BL15" i="7"/>
  <c r="BM15" i="7"/>
  <c r="BP15" i="7"/>
  <c r="BQ15" i="7"/>
  <c r="BR15" i="7"/>
  <c r="BS15" i="7"/>
  <c r="BT15" i="7"/>
  <c r="BU15" i="7"/>
  <c r="BX15" i="7"/>
  <c r="BY15" i="7"/>
  <c r="BZ15" i="7"/>
  <c r="CA15" i="7"/>
  <c r="CB15" i="7"/>
  <c r="CC15" i="7"/>
  <c r="CF15" i="7"/>
  <c r="CG15" i="7"/>
  <c r="CH15" i="7"/>
  <c r="CI15" i="7"/>
  <c r="CJ15" i="7"/>
  <c r="CK15" i="7"/>
  <c r="CN15" i="7"/>
  <c r="CO15" i="7"/>
  <c r="CP15" i="7"/>
  <c r="CQ15" i="7"/>
  <c r="CR15" i="7"/>
  <c r="CS15" i="7"/>
  <c r="CV15" i="7"/>
  <c r="CW15" i="7"/>
  <c r="CW22" i="7"/>
  <c r="CV22" i="7"/>
  <c r="CU22" i="7"/>
  <c r="CR22" i="7"/>
  <c r="CQ22" i="7"/>
  <c r="CP22" i="7"/>
  <c r="CO22" i="7"/>
  <c r="CN22" i="7"/>
  <c r="CM22" i="7"/>
  <c r="CL22" i="7"/>
  <c r="CJ22" i="7"/>
  <c r="CI22" i="7"/>
  <c r="CH22" i="7"/>
  <c r="CG22" i="7"/>
  <c r="CF22" i="7"/>
  <c r="CE22" i="7"/>
  <c r="CB22" i="7"/>
  <c r="CA22" i="7"/>
  <c r="BZ22" i="7"/>
  <c r="BY22" i="7"/>
  <c r="BX22" i="7"/>
  <c r="BW22" i="7"/>
  <c r="BT22" i="7"/>
  <c r="BS22" i="7"/>
  <c r="BR22" i="7"/>
  <c r="BQ22" i="7"/>
  <c r="BP22" i="7"/>
  <c r="BO22" i="7"/>
  <c r="BL22" i="7"/>
  <c r="BK22" i="7"/>
  <c r="BJ22" i="7"/>
  <c r="BI22" i="7"/>
  <c r="BH22" i="7"/>
  <c r="BG22" i="7"/>
  <c r="BD22" i="7"/>
  <c r="BC22" i="7"/>
  <c r="BB22" i="7"/>
  <c r="BA22" i="7"/>
  <c r="AZ22" i="7"/>
  <c r="AY22" i="7"/>
  <c r="AV22" i="7"/>
  <c r="AU22" i="7"/>
  <c r="AT22" i="7"/>
  <c r="AS22" i="7"/>
  <c r="AR22" i="7"/>
  <c r="AQ22" i="7"/>
  <c r="AN22" i="7"/>
  <c r="AM22" i="7"/>
  <c r="AL22" i="7"/>
  <c r="AK22" i="7"/>
  <c r="AJ22" i="7"/>
  <c r="AI22" i="7"/>
  <c r="AF22" i="7"/>
  <c r="AE22" i="7"/>
  <c r="AD22" i="7"/>
  <c r="AC22" i="7"/>
  <c r="AB22" i="7"/>
  <c r="AA22" i="7"/>
  <c r="X22" i="7"/>
  <c r="W22" i="7"/>
  <c r="V22" i="7"/>
  <c r="U22" i="7"/>
  <c r="T22" i="7"/>
  <c r="S22" i="7"/>
  <c r="P22" i="7"/>
  <c r="O22" i="7"/>
  <c r="N22" i="7"/>
  <c r="M22" i="7"/>
  <c r="L22" i="7"/>
  <c r="K22" i="7"/>
  <c r="I22" i="7"/>
  <c r="H22" i="7"/>
  <c r="CW21" i="7"/>
  <c r="CV21" i="7"/>
  <c r="CU21" i="7"/>
  <c r="CT21" i="7"/>
  <c r="CQ21" i="7"/>
  <c r="CP21" i="7"/>
  <c r="CO21" i="7"/>
  <c r="CN21" i="7"/>
  <c r="CM21" i="7"/>
  <c r="CL21" i="7"/>
  <c r="CI21" i="7"/>
  <c r="CH21" i="7"/>
  <c r="CG21" i="7"/>
  <c r="CF21" i="7"/>
  <c r="CE21" i="7"/>
  <c r="CD21" i="7"/>
  <c r="CA21" i="7"/>
  <c r="BZ21" i="7"/>
  <c r="BY21" i="7"/>
  <c r="BX21" i="7"/>
  <c r="BW21" i="7"/>
  <c r="BV21" i="7"/>
  <c r="BS21" i="7"/>
  <c r="BR21" i="7"/>
  <c r="BQ21" i="7"/>
  <c r="BP21" i="7"/>
  <c r="BO21" i="7"/>
  <c r="BN21" i="7"/>
  <c r="BK21" i="7"/>
  <c r="BJ21" i="7"/>
  <c r="BI21" i="7"/>
  <c r="BH21" i="7"/>
  <c r="BG21" i="7"/>
  <c r="BF21" i="7"/>
  <c r="BC21" i="7"/>
  <c r="BB21" i="7"/>
  <c r="BA21" i="7"/>
  <c r="AZ21" i="7"/>
  <c r="AY21" i="7"/>
  <c r="AX21" i="7"/>
  <c r="AU21" i="7"/>
  <c r="AT21" i="7"/>
  <c r="AS21" i="7"/>
  <c r="AR21" i="7"/>
  <c r="AQ21" i="7"/>
  <c r="AP21" i="7"/>
  <c r="AM21" i="7"/>
  <c r="AL21" i="7"/>
  <c r="AK21" i="7"/>
  <c r="AJ21" i="7"/>
  <c r="AI21" i="7"/>
  <c r="AH21" i="7"/>
  <c r="AE21" i="7"/>
  <c r="AD21" i="7"/>
  <c r="AC21" i="7"/>
  <c r="AB21" i="7"/>
  <c r="AA21" i="7"/>
  <c r="Z21" i="7"/>
  <c r="W21" i="7"/>
  <c r="V21" i="7"/>
  <c r="U21" i="7"/>
  <c r="T21" i="7"/>
  <c r="S21" i="7"/>
  <c r="R21" i="7"/>
  <c r="O21" i="7"/>
  <c r="N21" i="7"/>
  <c r="M21" i="7"/>
  <c r="L21" i="7"/>
  <c r="K21" i="7"/>
  <c r="J21" i="7"/>
  <c r="I21" i="7"/>
  <c r="H21" i="7"/>
  <c r="G21" i="7"/>
  <c r="CS20" i="7"/>
  <c r="CK20" i="7"/>
  <c r="CC20" i="7"/>
  <c r="BU20" i="7"/>
  <c r="BM20" i="7"/>
  <c r="BE20" i="7"/>
  <c r="AW20" i="7"/>
  <c r="AO20" i="7"/>
  <c r="AG20" i="7"/>
  <c r="Y20" i="7"/>
  <c r="Q20" i="7"/>
  <c r="F20" i="7"/>
  <c r="CW19" i="7"/>
  <c r="CV19" i="7"/>
  <c r="CU19" i="7"/>
  <c r="CT19" i="7"/>
  <c r="CS19" i="7"/>
  <c r="CR19" i="7"/>
  <c r="CO19" i="7"/>
  <c r="CN19" i="7"/>
  <c r="CM19" i="7"/>
  <c r="CL19" i="7"/>
  <c r="CK19" i="7"/>
  <c r="CJ19" i="7"/>
  <c r="CG19" i="7"/>
  <c r="CF19" i="7"/>
  <c r="CE19" i="7"/>
  <c r="CD19" i="7"/>
  <c r="CC19" i="7"/>
  <c r="CB19" i="7"/>
  <c r="BY19" i="7"/>
  <c r="BX19" i="7"/>
  <c r="BW19" i="7"/>
  <c r="BV19" i="7"/>
  <c r="BU19" i="7"/>
  <c r="BT19" i="7"/>
  <c r="BQ19" i="7"/>
  <c r="BP19" i="7"/>
  <c r="BO19" i="7"/>
  <c r="BN19" i="7"/>
  <c r="BM19" i="7"/>
  <c r="BL19" i="7"/>
  <c r="BI19" i="7"/>
  <c r="BH19" i="7"/>
  <c r="BG19" i="7"/>
  <c r="BF19" i="7"/>
  <c r="BE19" i="7"/>
  <c r="BD19" i="7"/>
  <c r="BA19" i="7"/>
  <c r="AZ19" i="7"/>
  <c r="AY19" i="7"/>
  <c r="AX19" i="7"/>
  <c r="AW19" i="7"/>
  <c r="AV19" i="7"/>
  <c r="AS19" i="7"/>
  <c r="AR19" i="7"/>
  <c r="AQ19" i="7"/>
  <c r="AP19" i="7"/>
  <c r="AO19" i="7"/>
  <c r="AN19" i="7"/>
  <c r="AK19" i="7"/>
  <c r="AJ19" i="7"/>
  <c r="AI19" i="7"/>
  <c r="AH19" i="7"/>
  <c r="AG19" i="7"/>
  <c r="AF19" i="7"/>
  <c r="AC19" i="7"/>
  <c r="AB19" i="7"/>
  <c r="AA19" i="7"/>
  <c r="Z19" i="7"/>
  <c r="Y19" i="7"/>
  <c r="X19" i="7"/>
  <c r="W19" i="7"/>
  <c r="U19" i="7"/>
  <c r="T19" i="7"/>
  <c r="S19" i="7"/>
  <c r="R19" i="7"/>
  <c r="Q19" i="7"/>
  <c r="P19" i="7"/>
  <c r="M19" i="7"/>
  <c r="L19" i="7"/>
  <c r="K19" i="7"/>
  <c r="J19" i="7"/>
  <c r="I19" i="7"/>
  <c r="H19" i="7"/>
  <c r="G19" i="7"/>
  <c r="F19" i="7"/>
  <c r="CV18" i="7"/>
  <c r="CU18" i="7"/>
  <c r="CT18" i="7"/>
  <c r="CS18" i="7"/>
  <c r="CR18" i="7"/>
  <c r="CQ18" i="7"/>
  <c r="CN18" i="7"/>
  <c r="CM18" i="7"/>
  <c r="CL18" i="7"/>
  <c r="CK18" i="7"/>
  <c r="CJ18" i="7"/>
  <c r="CI18" i="7"/>
  <c r="CF18" i="7"/>
  <c r="CE18" i="7"/>
  <c r="CD18" i="7"/>
  <c r="CC18" i="7"/>
  <c r="CB18" i="7"/>
  <c r="CA18" i="7"/>
  <c r="BX18" i="7"/>
  <c r="BW18" i="7"/>
  <c r="BV18" i="7"/>
  <c r="BU18" i="7"/>
  <c r="BT18" i="7"/>
  <c r="BS18" i="7"/>
  <c r="BP18" i="7"/>
  <c r="BO18" i="7"/>
  <c r="BN18" i="7"/>
  <c r="BM18" i="7"/>
  <c r="BL18" i="7"/>
  <c r="BK18" i="7"/>
  <c r="BH18" i="7"/>
  <c r="BG18" i="7"/>
  <c r="BF18" i="7"/>
  <c r="BE18" i="7"/>
  <c r="BD18" i="7"/>
  <c r="BC18" i="7"/>
  <c r="AZ18" i="7"/>
  <c r="AY18" i="7"/>
  <c r="AX18" i="7"/>
  <c r="AW18" i="7"/>
  <c r="AV18" i="7"/>
  <c r="AU18" i="7"/>
  <c r="AR18" i="7"/>
  <c r="AQ18" i="7"/>
  <c r="AP18" i="7"/>
  <c r="AO18" i="7"/>
  <c r="AN18" i="7"/>
  <c r="AM18" i="7"/>
  <c r="AL18" i="7"/>
  <c r="AJ18" i="7"/>
  <c r="AI18" i="7"/>
  <c r="AH18" i="7"/>
  <c r="AG18" i="7"/>
  <c r="AF18" i="7"/>
  <c r="AE18" i="7"/>
  <c r="AB18" i="7"/>
  <c r="AA18" i="7"/>
  <c r="Z18" i="7"/>
  <c r="Y18" i="7"/>
  <c r="X18" i="7"/>
  <c r="W18" i="7"/>
  <c r="T18" i="7"/>
  <c r="S18" i="7"/>
  <c r="R18" i="7"/>
  <c r="Q18" i="7"/>
  <c r="P18" i="7"/>
  <c r="O18" i="7"/>
  <c r="L18" i="7"/>
  <c r="K18" i="7"/>
  <c r="J18" i="7"/>
  <c r="I18" i="7"/>
  <c r="H18" i="7"/>
  <c r="G18" i="7"/>
  <c r="F18" i="7"/>
  <c r="CV17" i="7"/>
  <c r="CU17" i="7"/>
  <c r="CT17" i="7"/>
  <c r="CS17" i="7"/>
  <c r="CR17" i="7"/>
  <c r="CP17" i="7"/>
  <c r="CM17" i="7"/>
  <c r="CL17" i="7"/>
  <c r="CK17" i="7"/>
  <c r="CJ17" i="7"/>
  <c r="CH17" i="7"/>
  <c r="CE17" i="7"/>
  <c r="CD17" i="7"/>
  <c r="CC17" i="7"/>
  <c r="CB17" i="7"/>
  <c r="BZ17" i="7"/>
  <c r="BW17" i="7"/>
  <c r="BV17" i="7"/>
  <c r="BU17" i="7"/>
  <c r="BT17" i="7"/>
  <c r="BR17" i="7"/>
  <c r="BO17" i="7"/>
  <c r="BN17" i="7"/>
  <c r="BM17" i="7"/>
  <c r="BL17" i="7"/>
  <c r="BJ17" i="7"/>
  <c r="BG17" i="7"/>
  <c r="BF17" i="7"/>
  <c r="BE17" i="7"/>
  <c r="BD17" i="7"/>
  <c r="BB17" i="7"/>
  <c r="AY17" i="7"/>
  <c r="AX17" i="7"/>
  <c r="AW17" i="7"/>
  <c r="AV17" i="7"/>
  <c r="AT17" i="7"/>
  <c r="AS17" i="7"/>
  <c r="AQ17" i="7"/>
  <c r="AP17" i="7"/>
  <c r="AO17" i="7"/>
  <c r="AN17" i="7"/>
  <c r="AL17" i="7"/>
  <c r="AJ17" i="7"/>
  <c r="AI17" i="7"/>
  <c r="AH17" i="7"/>
  <c r="AG17" i="7"/>
  <c r="AF17" i="7"/>
  <c r="AD17" i="7"/>
  <c r="AA17" i="7"/>
  <c r="Z17" i="7"/>
  <c r="Y17" i="7"/>
  <c r="X17" i="7"/>
  <c r="V17" i="7"/>
  <c r="S17" i="7"/>
  <c r="R17" i="7"/>
  <c r="Q17" i="7"/>
  <c r="P17" i="7"/>
  <c r="N17" i="7"/>
  <c r="K17" i="7"/>
  <c r="J17" i="7"/>
  <c r="I17" i="7"/>
  <c r="H17" i="7"/>
  <c r="G17" i="7"/>
  <c r="F17" i="7"/>
  <c r="CW16" i="7"/>
  <c r="CT16" i="7"/>
  <c r="CR16" i="7"/>
  <c r="CQ16" i="7"/>
  <c r="CP16" i="7"/>
  <c r="CO16" i="7"/>
  <c r="CL16" i="7"/>
  <c r="CJ16" i="7"/>
  <c r="CI16" i="7"/>
  <c r="CH16" i="7"/>
  <c r="CG16" i="7"/>
  <c r="CD16" i="7"/>
  <c r="CB16" i="7"/>
  <c r="CA16" i="7"/>
  <c r="BZ16" i="7"/>
  <c r="BY16" i="7"/>
  <c r="BV16" i="7"/>
  <c r="BT16" i="7"/>
  <c r="BS16" i="7"/>
  <c r="BR16" i="7"/>
  <c r="BQ16" i="7"/>
  <c r="BN16" i="7"/>
  <c r="BL16" i="7"/>
  <c r="BK16" i="7"/>
  <c r="BJ16" i="7"/>
  <c r="BI16" i="7"/>
  <c r="BF16" i="7"/>
  <c r="BD16" i="7"/>
  <c r="BC16" i="7"/>
  <c r="BB16" i="7"/>
  <c r="BA16" i="7"/>
  <c r="AY16" i="7"/>
  <c r="AX16" i="7"/>
  <c r="AV16" i="7"/>
  <c r="AU16" i="7"/>
  <c r="AT16" i="7"/>
  <c r="AS16" i="7"/>
  <c r="AP16" i="7"/>
  <c r="AN16" i="7"/>
  <c r="AM16" i="7"/>
  <c r="AL16" i="7"/>
  <c r="AK16" i="7"/>
  <c r="AH16" i="7"/>
  <c r="AF16" i="7"/>
  <c r="AE16" i="7"/>
  <c r="AD16" i="7"/>
  <c r="AC16" i="7"/>
  <c r="Z16" i="7"/>
  <c r="X16" i="7"/>
  <c r="W16" i="7"/>
  <c r="V16" i="7"/>
  <c r="U16" i="7"/>
  <c r="R16" i="7"/>
  <c r="P16" i="7"/>
  <c r="O16" i="7"/>
  <c r="N16" i="7"/>
  <c r="M16" i="7"/>
  <c r="J16" i="7"/>
  <c r="G16" i="7"/>
  <c r="F16" i="7"/>
  <c r="CW14" i="7"/>
  <c r="CV14" i="7"/>
  <c r="CU14" i="7"/>
  <c r="CR14" i="7"/>
  <c r="CQ14" i="7"/>
  <c r="CP14" i="7"/>
  <c r="CO14" i="7"/>
  <c r="CN14" i="7"/>
  <c r="CM14" i="7"/>
  <c r="CJ14" i="7"/>
  <c r="CI14" i="7"/>
  <c r="CH14" i="7"/>
  <c r="CG14" i="7"/>
  <c r="CF14" i="7"/>
  <c r="CE14" i="7"/>
  <c r="CB14" i="7"/>
  <c r="CA14" i="7"/>
  <c r="BZ14" i="7"/>
  <c r="BY14" i="7"/>
  <c r="BX14" i="7"/>
  <c r="BW14" i="7"/>
  <c r="BV14" i="7"/>
  <c r="BT14" i="7"/>
  <c r="BS14" i="7"/>
  <c r="BR14" i="7"/>
  <c r="BQ14" i="7"/>
  <c r="BP14" i="7"/>
  <c r="BO14" i="7"/>
  <c r="BN14" i="7"/>
  <c r="BL14" i="7"/>
  <c r="BK14" i="7"/>
  <c r="BJ14" i="7"/>
  <c r="BI14" i="7"/>
  <c r="BH14" i="7"/>
  <c r="BG14" i="7"/>
  <c r="BD14" i="7"/>
  <c r="BC14" i="7"/>
  <c r="BB14" i="7"/>
  <c r="BA14" i="7"/>
  <c r="AZ14" i="7"/>
  <c r="AY14" i="7"/>
  <c r="AV14" i="7"/>
  <c r="AU14" i="7"/>
  <c r="AT14" i="7"/>
  <c r="AS14" i="7"/>
  <c r="AR14" i="7"/>
  <c r="AQ14" i="7"/>
  <c r="AN14" i="7"/>
  <c r="AM14" i="7"/>
  <c r="AL14" i="7"/>
  <c r="AK14" i="7"/>
  <c r="AJ14" i="7"/>
  <c r="AI14" i="7"/>
  <c r="AF14" i="7"/>
  <c r="AE14" i="7"/>
  <c r="AD14" i="7"/>
  <c r="AC14" i="7"/>
  <c r="AB14" i="7"/>
  <c r="AA14" i="7"/>
  <c r="X14" i="7"/>
  <c r="W14" i="7"/>
  <c r="V14" i="7"/>
  <c r="U14" i="7"/>
  <c r="T14" i="7"/>
  <c r="S14" i="7"/>
  <c r="P14" i="7"/>
  <c r="O14" i="7"/>
  <c r="N14" i="7"/>
  <c r="M14" i="7"/>
  <c r="L14" i="7"/>
  <c r="K14" i="7"/>
  <c r="J14" i="7"/>
  <c r="I14" i="7"/>
  <c r="H14" i="7"/>
  <c r="G14" i="7"/>
  <c r="CW13" i="7"/>
  <c r="CV13" i="7"/>
  <c r="CU13" i="7"/>
  <c r="CT13" i="7"/>
  <c r="CS13" i="7"/>
  <c r="CR13" i="7"/>
  <c r="CQ13" i="7"/>
  <c r="CP13" i="7"/>
  <c r="CO13" i="7"/>
  <c r="CN13" i="7"/>
  <c r="CM13" i="7"/>
  <c r="CL13" i="7"/>
  <c r="CK13" i="7"/>
  <c r="CJ13" i="7"/>
  <c r="CI13" i="7"/>
  <c r="CH13" i="7"/>
  <c r="CG13" i="7"/>
  <c r="CF13" i="7"/>
  <c r="CE13" i="7"/>
  <c r="CD13" i="7"/>
  <c r="CC13" i="7"/>
  <c r="CC23" i="7" s="1"/>
  <c r="CB13" i="7"/>
  <c r="CB23" i="7" s="1"/>
  <c r="CA13" i="7"/>
  <c r="CA23" i="7" s="1"/>
  <c r="BZ13" i="7"/>
  <c r="BY13" i="7"/>
  <c r="BY23" i="7" s="1"/>
  <c r="BX13" i="7"/>
  <c r="BX23" i="7" s="1"/>
  <c r="BW13" i="7"/>
  <c r="BV13" i="7"/>
  <c r="BV23" i="7" s="1"/>
  <c r="BU13" i="7"/>
  <c r="BU23" i="7" s="1"/>
  <c r="BT13" i="7"/>
  <c r="BT23" i="7" s="1"/>
  <c r="BS13" i="7"/>
  <c r="BS23" i="7" s="1"/>
  <c r="BR13" i="7"/>
  <c r="BQ13" i="7"/>
  <c r="BP13" i="7"/>
  <c r="BO13" i="7"/>
  <c r="BN13" i="7"/>
  <c r="BM13" i="7"/>
  <c r="BL13" i="7"/>
  <c r="BK13" i="7"/>
  <c r="BJ13" i="7"/>
  <c r="BI13" i="7"/>
  <c r="BH13" i="7"/>
  <c r="BG13" i="7"/>
  <c r="BF13" i="7"/>
  <c r="BE13" i="7"/>
  <c r="BD13" i="7"/>
  <c r="BC13" i="7"/>
  <c r="BB13" i="7"/>
  <c r="BA13" i="7"/>
  <c r="AZ13" i="7"/>
  <c r="AY13" i="7"/>
  <c r="AX13" i="7"/>
  <c r="AW13" i="7"/>
  <c r="AV13" i="7"/>
  <c r="AU13" i="7"/>
  <c r="AT13" i="7"/>
  <c r="AS13" i="7"/>
  <c r="AR13" i="7"/>
  <c r="AQ13" i="7"/>
  <c r="AP13"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C8" i="7" l="1" a="1"/>
  <c r="C8" i="7" s="1"/>
  <c r="G22" i="7"/>
  <c r="I16" i="7"/>
  <c r="J15" i="7"/>
  <c r="H16" i="7"/>
  <c r="J20" i="7"/>
  <c r="G20" i="7"/>
  <c r="K20" i="7"/>
  <c r="H20" i="7"/>
  <c r="L20" i="7"/>
  <c r="I20" i="7"/>
  <c r="N19" i="7"/>
  <c r="V19" i="7"/>
  <c r="AD19" i="7"/>
  <c r="AL19" i="7"/>
  <c r="AT19" i="7"/>
  <c r="BB19" i="7"/>
  <c r="BJ19" i="7"/>
  <c r="BR19" i="7"/>
  <c r="BR23" i="7" s="1"/>
  <c r="BZ19" i="7"/>
  <c r="BZ23" i="7" s="1"/>
  <c r="CH19" i="7"/>
  <c r="CP19" i="7"/>
  <c r="F14" i="2"/>
  <c r="C9" i="7" l="1"/>
  <c r="I22" i="2"/>
  <c r="I21" i="2"/>
  <c r="I20" i="2"/>
  <c r="I19" i="2"/>
  <c r="I18" i="2"/>
  <c r="I17" i="2"/>
  <c r="I16" i="2"/>
  <c r="I15" i="2"/>
  <c r="I14" i="2"/>
  <c r="I13" i="2"/>
  <c r="H13" i="2"/>
  <c r="H22" i="2"/>
  <c r="H21" i="2"/>
  <c r="H20" i="2"/>
  <c r="H19" i="2"/>
  <c r="H18" i="2"/>
  <c r="H17" i="2"/>
  <c r="H16" i="2"/>
  <c r="H15" i="2"/>
  <c r="H14" i="2"/>
  <c r="G22" i="2"/>
  <c r="G21" i="2"/>
  <c r="G20" i="2"/>
  <c r="G19" i="2"/>
  <c r="G18" i="2"/>
  <c r="G17" i="2"/>
  <c r="G16" i="2"/>
  <c r="G15" i="2"/>
  <c r="G14" i="2"/>
  <c r="G13" i="2"/>
  <c r="F22" i="2"/>
  <c r="F21" i="2"/>
  <c r="F20" i="2"/>
  <c r="F19" i="2"/>
  <c r="F18" i="2"/>
  <c r="F17" i="2"/>
  <c r="F16" i="2"/>
  <c r="F15" i="2"/>
  <c r="CW22" i="2" l="1"/>
  <c r="CV22" i="2"/>
  <c r="CU22" i="2"/>
  <c r="CT22" i="2"/>
  <c r="CS22" i="2"/>
  <c r="CR22" i="2"/>
  <c r="CQ22" i="2"/>
  <c r="CP22" i="2"/>
  <c r="CO22" i="2"/>
  <c r="CN22" i="2"/>
  <c r="CM22" i="2"/>
  <c r="CL22" i="2"/>
  <c r="CK22" i="2"/>
  <c r="CJ22" i="2"/>
  <c r="CI22" i="2"/>
  <c r="CH22" i="2"/>
  <c r="CG22" i="2"/>
  <c r="CF22" i="2"/>
  <c r="CE22" i="2"/>
  <c r="CD22" i="2"/>
  <c r="CC22" i="2"/>
  <c r="CB22" i="2"/>
  <c r="CA22" i="2"/>
  <c r="BZ22" i="2"/>
  <c r="BY22" i="2"/>
  <c r="BX22" i="2"/>
  <c r="BW22" i="2"/>
  <c r="BV22" i="2"/>
  <c r="BU22" i="2"/>
  <c r="BT22" i="2"/>
  <c r="BS22" i="2"/>
  <c r="BR22" i="2"/>
  <c r="BQ22" i="2"/>
  <c r="BP22" i="2"/>
  <c r="BO22" i="2"/>
  <c r="BN22" i="2"/>
  <c r="BM22" i="2"/>
  <c r="BL22" i="2"/>
  <c r="BK22" i="2"/>
  <c r="BJ22" i="2"/>
  <c r="BI22" i="2"/>
  <c r="BH22" i="2"/>
  <c r="BG22" i="2"/>
  <c r="BF22" i="2"/>
  <c r="BE22" i="2"/>
  <c r="BD22" i="2"/>
  <c r="BC22" i="2"/>
  <c r="BB22" i="2"/>
  <c r="BA22" i="2"/>
  <c r="AZ22" i="2"/>
  <c r="AY22" i="2"/>
  <c r="AX22" i="2"/>
  <c r="AW22" i="2"/>
  <c r="AV22" i="2"/>
  <c r="AU22" i="2"/>
  <c r="AT22" i="2"/>
  <c r="AS22" i="2"/>
  <c r="AR22" i="2"/>
  <c r="AQ22" i="2"/>
  <c r="AP22" i="2"/>
  <c r="AO22" i="2"/>
  <c r="AN22" i="2"/>
  <c r="AM22" i="2"/>
  <c r="AL22" i="2"/>
  <c r="AK22" i="2"/>
  <c r="AJ22" i="2"/>
  <c r="AI22" i="2"/>
  <c r="AH22" i="2"/>
  <c r="AG22" i="2"/>
  <c r="AF22" i="2"/>
  <c r="AE22" i="2"/>
  <c r="AD22" i="2"/>
  <c r="AC22" i="2"/>
  <c r="AB22" i="2"/>
  <c r="AA22" i="2"/>
  <c r="Z22" i="2"/>
  <c r="Y22" i="2"/>
  <c r="X22" i="2"/>
  <c r="W22" i="2"/>
  <c r="V22" i="2"/>
  <c r="U22" i="2"/>
  <c r="T22" i="2"/>
  <c r="S22" i="2"/>
  <c r="R22" i="2"/>
  <c r="Q22" i="2"/>
  <c r="P22" i="2"/>
  <c r="O22" i="2"/>
  <c r="N22" i="2"/>
  <c r="M22" i="2"/>
  <c r="L22" i="2"/>
  <c r="K22" i="2"/>
  <c r="J22" i="2"/>
  <c r="CW21" i="2"/>
  <c r="CV21" i="2"/>
  <c r="CU21" i="2"/>
  <c r="CT21" i="2"/>
  <c r="CS21" i="2"/>
  <c r="CR21" i="2"/>
  <c r="CQ21" i="2"/>
  <c r="CP21" i="2"/>
  <c r="CO21" i="2"/>
  <c r="CN21" i="2"/>
  <c r="CM21" i="2"/>
  <c r="CL21" i="2"/>
  <c r="CK21" i="2"/>
  <c r="CJ21" i="2"/>
  <c r="CI21" i="2"/>
  <c r="CH21" i="2"/>
  <c r="CG21" i="2"/>
  <c r="CF21" i="2"/>
  <c r="CE21" i="2"/>
  <c r="CD21" i="2"/>
  <c r="CC21" i="2"/>
  <c r="CB21" i="2"/>
  <c r="CA21" i="2"/>
  <c r="BZ21" i="2"/>
  <c r="BY21" i="2"/>
  <c r="BX21" i="2"/>
  <c r="BW21" i="2"/>
  <c r="BV21" i="2"/>
  <c r="BU21" i="2"/>
  <c r="BT21" i="2"/>
  <c r="BS21" i="2"/>
  <c r="BR21" i="2"/>
  <c r="BQ21" i="2"/>
  <c r="BP21" i="2"/>
  <c r="BO21" i="2"/>
  <c r="BN21" i="2"/>
  <c r="BM21" i="2"/>
  <c r="BL21" i="2"/>
  <c r="BK21" i="2"/>
  <c r="BJ21" i="2"/>
  <c r="BI21" i="2"/>
  <c r="BH21" i="2"/>
  <c r="BG21" i="2"/>
  <c r="BF21" i="2"/>
  <c r="BE21" i="2"/>
  <c r="BD21" i="2"/>
  <c r="BC21" i="2"/>
  <c r="BB21" i="2"/>
  <c r="BA21" i="2"/>
  <c r="AZ21" i="2"/>
  <c r="AY21" i="2"/>
  <c r="AX21" i="2"/>
  <c r="AW21" i="2"/>
  <c r="AV21" i="2"/>
  <c r="AU21" i="2"/>
  <c r="AT21" i="2"/>
  <c r="AS21" i="2"/>
  <c r="AR21" i="2"/>
  <c r="AQ21" i="2"/>
  <c r="AP21" i="2"/>
  <c r="AO21" i="2"/>
  <c r="AN21" i="2"/>
  <c r="AM21" i="2"/>
  <c r="AL21" i="2"/>
  <c r="AK21" i="2"/>
  <c r="AJ21" i="2"/>
  <c r="AI21" i="2"/>
  <c r="AH21" i="2"/>
  <c r="AG21" i="2"/>
  <c r="AF21" i="2"/>
  <c r="AE21" i="2"/>
  <c r="AD21" i="2"/>
  <c r="AC21" i="2"/>
  <c r="AB21" i="2"/>
  <c r="AA21" i="2"/>
  <c r="Z21" i="2"/>
  <c r="Y21" i="2"/>
  <c r="X21" i="2"/>
  <c r="W21" i="2"/>
  <c r="V21" i="2"/>
  <c r="U21" i="2"/>
  <c r="T21" i="2"/>
  <c r="S21" i="2"/>
  <c r="R21" i="2"/>
  <c r="Q21" i="2"/>
  <c r="P21" i="2"/>
  <c r="O21" i="2"/>
  <c r="N21" i="2"/>
  <c r="M21" i="2"/>
  <c r="L21" i="2"/>
  <c r="K21" i="2"/>
  <c r="J21" i="2"/>
  <c r="CW20" i="2"/>
  <c r="CV20" i="2"/>
  <c r="CU20" i="2"/>
  <c r="CT20" i="2"/>
  <c r="CS20" i="2"/>
  <c r="CR20" i="2"/>
  <c r="CQ20" i="2"/>
  <c r="CP20" i="2"/>
  <c r="CO20" i="2"/>
  <c r="CN20" i="2"/>
  <c r="CM20" i="2"/>
  <c r="CL20" i="2"/>
  <c r="CK20" i="2"/>
  <c r="CJ20" i="2"/>
  <c r="CI20" i="2"/>
  <c r="CH20" i="2"/>
  <c r="CG20" i="2"/>
  <c r="CF20" i="2"/>
  <c r="CE20" i="2"/>
  <c r="CD20" i="2"/>
  <c r="CC20" i="2"/>
  <c r="CB20" i="2"/>
  <c r="CA20" i="2"/>
  <c r="BZ20" i="2"/>
  <c r="BY20" i="2"/>
  <c r="BX20" i="2"/>
  <c r="BW20" i="2"/>
  <c r="BV20" i="2"/>
  <c r="BU20" i="2"/>
  <c r="BT20" i="2"/>
  <c r="BS20" i="2"/>
  <c r="BR20" i="2"/>
  <c r="BQ20" i="2"/>
  <c r="BP20" i="2"/>
  <c r="BO20" i="2"/>
  <c r="BN20" i="2"/>
  <c r="BM20" i="2"/>
  <c r="BL20" i="2"/>
  <c r="BK20" i="2"/>
  <c r="BJ20" i="2"/>
  <c r="BI20" i="2"/>
  <c r="BH20" i="2"/>
  <c r="BG20" i="2"/>
  <c r="BF20" i="2"/>
  <c r="BE20" i="2"/>
  <c r="BD20" i="2"/>
  <c r="BC20" i="2"/>
  <c r="BB20" i="2"/>
  <c r="BA20" i="2"/>
  <c r="AZ20" i="2"/>
  <c r="AY20" i="2"/>
  <c r="AX20" i="2"/>
  <c r="AW20" i="2"/>
  <c r="AV20" i="2"/>
  <c r="AU20" i="2"/>
  <c r="AT20" i="2"/>
  <c r="AS20" i="2"/>
  <c r="AR20" i="2"/>
  <c r="AQ20" i="2"/>
  <c r="AP20" i="2"/>
  <c r="AO20" i="2"/>
  <c r="AN20" i="2"/>
  <c r="AM20" i="2"/>
  <c r="AL20" i="2"/>
  <c r="AK20" i="2"/>
  <c r="AJ20" i="2"/>
  <c r="AI20" i="2"/>
  <c r="AH20" i="2"/>
  <c r="AG20" i="2"/>
  <c r="AF20" i="2"/>
  <c r="AE20" i="2"/>
  <c r="AD20" i="2"/>
  <c r="AC20" i="2"/>
  <c r="AB20" i="2"/>
  <c r="AA20" i="2"/>
  <c r="Z20" i="2"/>
  <c r="Y20" i="2"/>
  <c r="X20" i="2"/>
  <c r="W20" i="2"/>
  <c r="V20" i="2"/>
  <c r="U20" i="2"/>
  <c r="T20" i="2"/>
  <c r="S20" i="2"/>
  <c r="R20" i="2"/>
  <c r="Q20" i="2"/>
  <c r="P20" i="2"/>
  <c r="O20" i="2"/>
  <c r="N20" i="2"/>
  <c r="M20" i="2"/>
  <c r="L20" i="2"/>
  <c r="K20" i="2"/>
  <c r="J20" i="2"/>
  <c r="CW19" i="2"/>
  <c r="CV19" i="2"/>
  <c r="CU19" i="2"/>
  <c r="CT19" i="2"/>
  <c r="CS19" i="2"/>
  <c r="CR19" i="2"/>
  <c r="CQ19" i="2"/>
  <c r="CP19" i="2"/>
  <c r="CO19" i="2"/>
  <c r="CN19" i="2"/>
  <c r="CM19" i="2"/>
  <c r="CL19" i="2"/>
  <c r="CK19" i="2"/>
  <c r="CJ19" i="2"/>
  <c r="CI19" i="2"/>
  <c r="CH19" i="2"/>
  <c r="CG19" i="2"/>
  <c r="CF19" i="2"/>
  <c r="CE19" i="2"/>
  <c r="CD19" i="2"/>
  <c r="CC19" i="2"/>
  <c r="CB19" i="2"/>
  <c r="CA19" i="2"/>
  <c r="BZ19" i="2"/>
  <c r="BY19" i="2"/>
  <c r="BX19" i="2"/>
  <c r="BW19" i="2"/>
  <c r="BV19" i="2"/>
  <c r="BU19" i="2"/>
  <c r="BT19" i="2"/>
  <c r="BS19" i="2"/>
  <c r="BR19" i="2"/>
  <c r="BQ19" i="2"/>
  <c r="BP19" i="2"/>
  <c r="BO19" i="2"/>
  <c r="BN19" i="2"/>
  <c r="BM19" i="2"/>
  <c r="BL19" i="2"/>
  <c r="BK19" i="2"/>
  <c r="BJ19" i="2"/>
  <c r="BI19" i="2"/>
  <c r="BH19" i="2"/>
  <c r="BG19" i="2"/>
  <c r="BF19" i="2"/>
  <c r="BE19" i="2"/>
  <c r="BD19" i="2"/>
  <c r="BC19" i="2"/>
  <c r="BB19" i="2"/>
  <c r="BA19" i="2"/>
  <c r="AZ19" i="2"/>
  <c r="AY19" i="2"/>
  <c r="AX19" i="2"/>
  <c r="AW19" i="2"/>
  <c r="AV19" i="2"/>
  <c r="AU19" i="2"/>
  <c r="AT19" i="2"/>
  <c r="AS19" i="2"/>
  <c r="AR19" i="2"/>
  <c r="AQ19" i="2"/>
  <c r="AP19" i="2"/>
  <c r="AO19" i="2"/>
  <c r="AN19" i="2"/>
  <c r="AM19" i="2"/>
  <c r="AL19" i="2"/>
  <c r="AK19" i="2"/>
  <c r="AJ19" i="2"/>
  <c r="AI19" i="2"/>
  <c r="AH19" i="2"/>
  <c r="AG19" i="2"/>
  <c r="AF19" i="2"/>
  <c r="AE19" i="2"/>
  <c r="AD19" i="2"/>
  <c r="AC19" i="2"/>
  <c r="AB19" i="2"/>
  <c r="AA19" i="2"/>
  <c r="Z19" i="2"/>
  <c r="Y19" i="2"/>
  <c r="X19" i="2"/>
  <c r="W19" i="2"/>
  <c r="V19" i="2"/>
  <c r="U19" i="2"/>
  <c r="T19" i="2"/>
  <c r="S19" i="2"/>
  <c r="R19" i="2"/>
  <c r="Q19" i="2"/>
  <c r="P19" i="2"/>
  <c r="O19" i="2"/>
  <c r="N19" i="2"/>
  <c r="M19" i="2"/>
  <c r="L19" i="2"/>
  <c r="K19" i="2"/>
  <c r="J19" i="2"/>
  <c r="CW18" i="2"/>
  <c r="CV18" i="2"/>
  <c r="CU18" i="2"/>
  <c r="CT18" i="2"/>
  <c r="CS18" i="2"/>
  <c r="CR18" i="2"/>
  <c r="CQ18" i="2"/>
  <c r="CP18" i="2"/>
  <c r="CO18" i="2"/>
  <c r="CN18" i="2"/>
  <c r="CM18" i="2"/>
  <c r="CL18" i="2"/>
  <c r="CK18" i="2"/>
  <c r="CJ18" i="2"/>
  <c r="CI18" i="2"/>
  <c r="CH18" i="2"/>
  <c r="CG18" i="2"/>
  <c r="CF18" i="2"/>
  <c r="CE18" i="2"/>
  <c r="CD18" i="2"/>
  <c r="CC18" i="2"/>
  <c r="CB18" i="2"/>
  <c r="CA18" i="2"/>
  <c r="BZ18" i="2"/>
  <c r="BY18" i="2"/>
  <c r="BX18" i="2"/>
  <c r="BW18" i="2"/>
  <c r="BV18" i="2"/>
  <c r="BU18" i="2"/>
  <c r="BT18" i="2"/>
  <c r="BS18" i="2"/>
  <c r="BR18" i="2"/>
  <c r="BQ18" i="2"/>
  <c r="BP18" i="2"/>
  <c r="BO18" i="2"/>
  <c r="BN18" i="2"/>
  <c r="BM18" i="2"/>
  <c r="BL18" i="2"/>
  <c r="BK18" i="2"/>
  <c r="BJ18" i="2"/>
  <c r="BI18" i="2"/>
  <c r="BH18" i="2"/>
  <c r="BG18" i="2"/>
  <c r="BF18" i="2"/>
  <c r="BE18" i="2"/>
  <c r="BD18" i="2"/>
  <c r="BC18" i="2"/>
  <c r="BB18" i="2"/>
  <c r="BA18" i="2"/>
  <c r="AZ18" i="2"/>
  <c r="AY18" i="2"/>
  <c r="AX18" i="2"/>
  <c r="AW18" i="2"/>
  <c r="AV18" i="2"/>
  <c r="AU18" i="2"/>
  <c r="AT18" i="2"/>
  <c r="AS18" i="2"/>
  <c r="AR18" i="2"/>
  <c r="AQ18" i="2"/>
  <c r="AP18" i="2"/>
  <c r="AO18" i="2"/>
  <c r="AN18" i="2"/>
  <c r="AM18" i="2"/>
  <c r="AL18" i="2"/>
  <c r="AK18" i="2"/>
  <c r="AJ18" i="2"/>
  <c r="AI18" i="2"/>
  <c r="AH18" i="2"/>
  <c r="AG18" i="2"/>
  <c r="AF18" i="2"/>
  <c r="AE18" i="2"/>
  <c r="AD18" i="2"/>
  <c r="AC18" i="2"/>
  <c r="AB18" i="2"/>
  <c r="AA18" i="2"/>
  <c r="Z18" i="2"/>
  <c r="Y18" i="2"/>
  <c r="X18" i="2"/>
  <c r="W18" i="2"/>
  <c r="V18" i="2"/>
  <c r="U18" i="2"/>
  <c r="T18" i="2"/>
  <c r="S18" i="2"/>
  <c r="R18" i="2"/>
  <c r="Q18" i="2"/>
  <c r="P18" i="2"/>
  <c r="O18" i="2"/>
  <c r="N18" i="2"/>
  <c r="M18" i="2"/>
  <c r="L18" i="2"/>
  <c r="K18" i="2"/>
  <c r="J18" i="2"/>
  <c r="AN17" i="2"/>
  <c r="CW17" i="2"/>
  <c r="CV17" i="2"/>
  <c r="CU17" i="2"/>
  <c r="CT17" i="2"/>
  <c r="CS17" i="2"/>
  <c r="CR17" i="2"/>
  <c r="CQ17" i="2"/>
  <c r="CP17" i="2"/>
  <c r="CO17" i="2"/>
  <c r="CN17" i="2"/>
  <c r="CM17" i="2"/>
  <c r="CL17" i="2"/>
  <c r="CK17" i="2"/>
  <c r="CJ17" i="2"/>
  <c r="CI17" i="2"/>
  <c r="CH17" i="2"/>
  <c r="CG17" i="2"/>
  <c r="CF17" i="2"/>
  <c r="CE17" i="2"/>
  <c r="CD17" i="2"/>
  <c r="CC17" i="2"/>
  <c r="CB17" i="2"/>
  <c r="CA17" i="2"/>
  <c r="BZ17" i="2"/>
  <c r="BY17" i="2"/>
  <c r="BX17" i="2"/>
  <c r="BW17" i="2"/>
  <c r="BV17" i="2"/>
  <c r="BU17" i="2"/>
  <c r="BT17" i="2"/>
  <c r="BS17" i="2"/>
  <c r="BR17" i="2"/>
  <c r="BQ17" i="2"/>
  <c r="BP17" i="2"/>
  <c r="BO17" i="2"/>
  <c r="BN17" i="2"/>
  <c r="BM17" i="2"/>
  <c r="BL17" i="2"/>
  <c r="BK17" i="2"/>
  <c r="BJ17" i="2"/>
  <c r="BI17" i="2"/>
  <c r="BH17" i="2"/>
  <c r="BG17" i="2"/>
  <c r="BF17" i="2"/>
  <c r="BE17" i="2"/>
  <c r="BD17" i="2"/>
  <c r="BC17" i="2"/>
  <c r="BB17" i="2"/>
  <c r="BA17" i="2"/>
  <c r="AZ17" i="2"/>
  <c r="AY17" i="2"/>
  <c r="AX17" i="2"/>
  <c r="AW17" i="2"/>
  <c r="AV17" i="2"/>
  <c r="AU17" i="2"/>
  <c r="AT17" i="2"/>
  <c r="AS17" i="2"/>
  <c r="AR17" i="2"/>
  <c r="AQ17" i="2"/>
  <c r="AP17" i="2"/>
  <c r="AO17" i="2"/>
  <c r="AM17" i="2"/>
  <c r="AL17" i="2"/>
  <c r="AK17" i="2"/>
  <c r="AJ17" i="2"/>
  <c r="AI17" i="2"/>
  <c r="AH17" i="2"/>
  <c r="AG17" i="2"/>
  <c r="AF17" i="2"/>
  <c r="AE17" i="2"/>
  <c r="AD17" i="2"/>
  <c r="AC17" i="2"/>
  <c r="AB17" i="2"/>
  <c r="AA17" i="2"/>
  <c r="Z17" i="2"/>
  <c r="Y17" i="2"/>
  <c r="X17" i="2"/>
  <c r="W17" i="2"/>
  <c r="V17" i="2"/>
  <c r="U17" i="2"/>
  <c r="T17" i="2"/>
  <c r="S17" i="2"/>
  <c r="R17" i="2"/>
  <c r="Q17" i="2"/>
  <c r="P17" i="2"/>
  <c r="O17" i="2"/>
  <c r="N17" i="2"/>
  <c r="M17" i="2"/>
  <c r="L17" i="2"/>
  <c r="K17" i="2"/>
  <c r="J17" i="2"/>
  <c r="CW16" i="2"/>
  <c r="CV16" i="2"/>
  <c r="CU16" i="2"/>
  <c r="CT16" i="2"/>
  <c r="CS16" i="2"/>
  <c r="CR16" i="2"/>
  <c r="CQ16" i="2"/>
  <c r="CP16" i="2"/>
  <c r="CO16" i="2"/>
  <c r="CN16" i="2"/>
  <c r="CM16" i="2"/>
  <c r="CL16" i="2"/>
  <c r="CK16" i="2"/>
  <c r="CJ16" i="2"/>
  <c r="CI16" i="2"/>
  <c r="CH16" i="2"/>
  <c r="CG16" i="2"/>
  <c r="CF16" i="2"/>
  <c r="CE16" i="2"/>
  <c r="CD16" i="2"/>
  <c r="CC16" i="2"/>
  <c r="CB16" i="2"/>
  <c r="CA16" i="2"/>
  <c r="BZ16" i="2"/>
  <c r="BY16" i="2"/>
  <c r="BX16" i="2"/>
  <c r="BW16" i="2"/>
  <c r="BV16" i="2"/>
  <c r="BU16" i="2"/>
  <c r="BT16" i="2"/>
  <c r="BS16" i="2"/>
  <c r="BR16" i="2"/>
  <c r="BQ16" i="2"/>
  <c r="BP16" i="2"/>
  <c r="BO16" i="2"/>
  <c r="BN16" i="2"/>
  <c r="BM16" i="2"/>
  <c r="BL16" i="2"/>
  <c r="BK16" i="2"/>
  <c r="BJ16" i="2"/>
  <c r="BI16" i="2"/>
  <c r="BH16" i="2"/>
  <c r="BG16" i="2"/>
  <c r="BF16" i="2"/>
  <c r="BE16" i="2"/>
  <c r="BD16" i="2"/>
  <c r="BC16" i="2"/>
  <c r="BB16" i="2"/>
  <c r="BA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 r="K16" i="2"/>
  <c r="J16" i="2"/>
  <c r="S15" i="2"/>
  <c r="CW15" i="2"/>
  <c r="CV15" i="2"/>
  <c r="CU15" i="2"/>
  <c r="CT15" i="2"/>
  <c r="CS15" i="2"/>
  <c r="CR15" i="2"/>
  <c r="CQ15" i="2"/>
  <c r="CP15" i="2"/>
  <c r="CO15" i="2"/>
  <c r="CN15" i="2"/>
  <c r="CM15" i="2"/>
  <c r="CL15" i="2"/>
  <c r="CK15" i="2"/>
  <c r="CJ15" i="2"/>
  <c r="CI15" i="2"/>
  <c r="CH15" i="2"/>
  <c r="CG15" i="2"/>
  <c r="CF15" i="2"/>
  <c r="CE15" i="2"/>
  <c r="CD15" i="2"/>
  <c r="CC15" i="2"/>
  <c r="CB15" i="2"/>
  <c r="CA15" i="2"/>
  <c r="BZ15" i="2"/>
  <c r="BY15" i="2"/>
  <c r="BX15" i="2"/>
  <c r="BW15" i="2"/>
  <c r="BV15" i="2"/>
  <c r="BU15" i="2"/>
  <c r="BT15" i="2"/>
  <c r="BS15" i="2"/>
  <c r="BR15" i="2"/>
  <c r="BQ15" i="2"/>
  <c r="BP15" i="2"/>
  <c r="BO15" i="2"/>
  <c r="BN15" i="2"/>
  <c r="BM15" i="2"/>
  <c r="BL15" i="2"/>
  <c r="BK15" i="2"/>
  <c r="BJ15" i="2"/>
  <c r="BI15" i="2"/>
  <c r="BH15" i="2"/>
  <c r="BG15" i="2"/>
  <c r="BF15" i="2"/>
  <c r="BE15" i="2"/>
  <c r="BD15" i="2"/>
  <c r="BC15" i="2"/>
  <c r="BB15" i="2"/>
  <c r="BA15" i="2"/>
  <c r="AZ15" i="2"/>
  <c r="AY15" i="2"/>
  <c r="AX15" i="2"/>
  <c r="AW15" i="2"/>
  <c r="AV15" i="2"/>
  <c r="AU15" i="2"/>
  <c r="AT15" i="2"/>
  <c r="AS15" i="2"/>
  <c r="AR15" i="2"/>
  <c r="AQ15" i="2"/>
  <c r="AP15" i="2"/>
  <c r="AO15" i="2"/>
  <c r="AN15" i="2"/>
  <c r="AM15" i="2"/>
  <c r="AL15" i="2"/>
  <c r="AK15" i="2"/>
  <c r="AJ15" i="2"/>
  <c r="AI15" i="2"/>
  <c r="AH15" i="2"/>
  <c r="AG15" i="2"/>
  <c r="AF15" i="2"/>
  <c r="AE15" i="2"/>
  <c r="AD15" i="2"/>
  <c r="AC15" i="2"/>
  <c r="AB15" i="2"/>
  <c r="AA15" i="2"/>
  <c r="Z15" i="2"/>
  <c r="Y15" i="2"/>
  <c r="X15" i="2"/>
  <c r="W15" i="2"/>
  <c r="V15" i="2"/>
  <c r="U15" i="2"/>
  <c r="T15" i="2"/>
  <c r="R15" i="2"/>
  <c r="Q15" i="2"/>
  <c r="P15" i="2"/>
  <c r="O15" i="2"/>
  <c r="N15" i="2"/>
  <c r="M15" i="2"/>
  <c r="L15" i="2"/>
  <c r="K15" i="2"/>
  <c r="J15" i="2"/>
  <c r="L14" i="2"/>
  <c r="CW14" i="2"/>
  <c r="CV14" i="2"/>
  <c r="CU14" i="2"/>
  <c r="CT14" i="2"/>
  <c r="CS14" i="2"/>
  <c r="CR14" i="2"/>
  <c r="CQ14" i="2"/>
  <c r="CP14" i="2"/>
  <c r="CO14" i="2"/>
  <c r="CN14" i="2"/>
  <c r="CM14" i="2"/>
  <c r="CL14" i="2"/>
  <c r="CK14" i="2"/>
  <c r="CJ14" i="2"/>
  <c r="CI14" i="2"/>
  <c r="CH14" i="2"/>
  <c r="CG14" i="2"/>
  <c r="CF14" i="2"/>
  <c r="CE14" i="2"/>
  <c r="CD14" i="2"/>
  <c r="CC14" i="2"/>
  <c r="CB14" i="2"/>
  <c r="CA14" i="2"/>
  <c r="BZ14" i="2"/>
  <c r="BY14" i="2"/>
  <c r="BX14" i="2"/>
  <c r="BW14" i="2"/>
  <c r="BV14" i="2"/>
  <c r="BU14" i="2"/>
  <c r="BT14" i="2"/>
  <c r="BS14" i="2"/>
  <c r="BR14" i="2"/>
  <c r="BQ14" i="2"/>
  <c r="BP14" i="2"/>
  <c r="BO14" i="2"/>
  <c r="BN14" i="2"/>
  <c r="BM14" i="2"/>
  <c r="BL14" i="2"/>
  <c r="BK14" i="2"/>
  <c r="BJ14" i="2"/>
  <c r="BI14" i="2"/>
  <c r="BH14" i="2"/>
  <c r="BG14" i="2"/>
  <c r="BF14" i="2"/>
  <c r="BE14" i="2"/>
  <c r="BD14" i="2"/>
  <c r="BC14" i="2"/>
  <c r="BB14" i="2"/>
  <c r="BA14" i="2"/>
  <c r="AZ14" i="2"/>
  <c r="AY14" i="2"/>
  <c r="AX14" i="2"/>
  <c r="AW14" i="2"/>
  <c r="AV14" i="2"/>
  <c r="AU14" i="2"/>
  <c r="AT14" i="2"/>
  <c r="AS14" i="2"/>
  <c r="AR14" i="2"/>
  <c r="AQ14" i="2"/>
  <c r="AP14" i="2"/>
  <c r="AO14" i="2"/>
  <c r="AN14" i="2"/>
  <c r="AM14" i="2"/>
  <c r="AL14" i="2"/>
  <c r="AK14" i="2"/>
  <c r="AJ14" i="2"/>
  <c r="AI14" i="2"/>
  <c r="AH14" i="2"/>
  <c r="AG14" i="2"/>
  <c r="AF14" i="2"/>
  <c r="AE14" i="2"/>
  <c r="AD14" i="2"/>
  <c r="AC14" i="2"/>
  <c r="AB14" i="2"/>
  <c r="AA14" i="2"/>
  <c r="Z14" i="2"/>
  <c r="Y14" i="2"/>
  <c r="X14" i="2"/>
  <c r="W14" i="2"/>
  <c r="V14" i="2"/>
  <c r="U14" i="2"/>
  <c r="T14" i="2"/>
  <c r="S14" i="2"/>
  <c r="R14" i="2"/>
  <c r="Q14" i="2"/>
  <c r="P14" i="2"/>
  <c r="O14" i="2"/>
  <c r="N14" i="2"/>
  <c r="M14" i="2"/>
  <c r="K14" i="2"/>
  <c r="J14" i="2"/>
  <c r="R13" i="2"/>
  <c r="CW13" i="2"/>
  <c r="CV13" i="2"/>
  <c r="CU13" i="2"/>
  <c r="CT13" i="2"/>
  <c r="CS13" i="2"/>
  <c r="CR13" i="2"/>
  <c r="CQ13" i="2"/>
  <c r="CP13" i="2"/>
  <c r="CO13" i="2"/>
  <c r="CN13" i="2"/>
  <c r="CM13" i="2"/>
  <c r="CL13" i="2"/>
  <c r="CK13" i="2"/>
  <c r="CJ13" i="2"/>
  <c r="CI13" i="2"/>
  <c r="CH13" i="2"/>
  <c r="CG13" i="2"/>
  <c r="CF13" i="2"/>
  <c r="CE13" i="2"/>
  <c r="CD13" i="2"/>
  <c r="CC13" i="2"/>
  <c r="CB13" i="2"/>
  <c r="CA13" i="2"/>
  <c r="BZ13" i="2"/>
  <c r="BY13" i="2"/>
  <c r="BX13" i="2"/>
  <c r="BW13" i="2"/>
  <c r="BV13" i="2"/>
  <c r="BU13" i="2"/>
  <c r="BT13" i="2"/>
  <c r="BS13" i="2"/>
  <c r="BR13" i="2"/>
  <c r="BQ13" i="2"/>
  <c r="BP13" i="2"/>
  <c r="BO13" i="2"/>
  <c r="BN13" i="2"/>
  <c r="BM13" i="2"/>
  <c r="BL13" i="2"/>
  <c r="BK13" i="2"/>
  <c r="BJ13" i="2"/>
  <c r="BI13" i="2"/>
  <c r="BH13" i="2"/>
  <c r="BG13" i="2"/>
  <c r="BF13" i="2"/>
  <c r="BE13" i="2"/>
  <c r="BD13" i="2"/>
  <c r="BC13" i="2"/>
  <c r="BB13" i="2"/>
  <c r="BA13" i="2"/>
  <c r="AZ13" i="2"/>
  <c r="AY13" i="2"/>
  <c r="AX13" i="2"/>
  <c r="AW13" i="2"/>
  <c r="AV13" i="2"/>
  <c r="AU13" i="2"/>
  <c r="AT13" i="2"/>
  <c r="AS13" i="2"/>
  <c r="AR13" i="2"/>
  <c r="AQ13" i="2"/>
  <c r="AP13" i="2"/>
  <c r="AO13" i="2"/>
  <c r="AN13" i="2"/>
  <c r="AM13" i="2"/>
  <c r="AL13" i="2"/>
  <c r="AK13" i="2"/>
  <c r="AJ13" i="2"/>
  <c r="AI13" i="2"/>
  <c r="AH13" i="2"/>
  <c r="AG13" i="2"/>
  <c r="AF13" i="2"/>
  <c r="AE13" i="2"/>
  <c r="AD13" i="2"/>
  <c r="AC13" i="2"/>
  <c r="AB13" i="2"/>
  <c r="AA13" i="2"/>
  <c r="Z13" i="2"/>
  <c r="Y13" i="2"/>
  <c r="X13" i="2"/>
  <c r="W13" i="2"/>
  <c r="V13" i="2"/>
  <c r="U13" i="2"/>
  <c r="T13" i="2"/>
  <c r="S13" i="2"/>
  <c r="Q13" i="2"/>
  <c r="P13" i="2"/>
  <c r="O13" i="2"/>
  <c r="N13" i="2"/>
  <c r="M13" i="2"/>
  <c r="L13" i="2"/>
  <c r="K13" i="2"/>
  <c r="J13" i="2"/>
  <c r="C8" i="2" l="1" a="1"/>
  <c r="C8" i="2" s="1"/>
  <c r="C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tc={655D2651-9864-4170-AD61-301D214208AE}</author>
  </authors>
  <commentList>
    <comment ref="A13" authorId="0" shapeId="0" xr:uid="{655D2651-9864-4170-AD61-301D214208AE}">
      <text>
        <t>[Threaded comment]
Your version of Excel allows you to read this threaded comment; however, any edits to it will get removed if the file is opened in a newer version of Excel. Learn more: https://go.microsoft.com/fwlink/?linkid=870924
Comment:
    Dates are not as per '10 Peak Days in Service Window'; illustrative dates in 'Worked example' tab need to be consistent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<sst xmlns="http://schemas.openxmlformats.org/spreadsheetml/2006/main" count="333" uniqueCount="91">
  <si>
    <t>Number</t>
  </si>
  <si>
    <t>Question/comment</t>
  </si>
  <si>
    <t>Proposal</t>
  </si>
  <si>
    <t>answer</t>
  </si>
  <si>
    <t>do we want 12 months of meter data or just the service window. NIE ask for 12 months - don't really know why unless they don't validate the data then they would want to see a 12 month profile to ensure no one is lying</t>
  </si>
  <si>
    <t>not sure we can ask for meter data we don't need under GDPR or the DPIA</t>
  </si>
  <si>
    <t xml:space="preserve">are we going to validate their meter data? </t>
  </si>
  <si>
    <t>yes we should to avoid errors and manipulation</t>
  </si>
  <si>
    <t xml:space="preserve">who has a tool we can review. NIEs has errors (CB advised), none of the Flexible power DNOs have an online tool. </t>
  </si>
  <si>
    <t>UK PN have one so I am using that as a base</t>
  </si>
  <si>
    <t>if the baseline is at the asset level but the bid is at the unit level - does this matter in terms of metering, settlement etc</t>
  </si>
  <si>
    <t>addressed in the tool</t>
  </si>
  <si>
    <t xml:space="preserve">Do we need to take account of exports? </t>
  </si>
  <si>
    <t>for autoproducers we just want the import metering. 
For storage, the baseline will be 0</t>
  </si>
  <si>
    <t>is 15 min meter data measured in kW or kWh? Residental meter data is kWh so assume 15 min is also in kWh so need to convert the kWh to kW whih forms the baseline</t>
  </si>
  <si>
    <t xml:space="preserve">spoke to PSR and the meter data is measuerd in kW so don't need to convert </t>
  </si>
  <si>
    <t>UKPN ask for 1/2 hourly metering data in MWh and divide the average by 0.5 to get MWs (I think)</t>
  </si>
  <si>
    <t>tool only allows for 15 min meter data - if there is 30 min meter data will need a separate tool</t>
  </si>
  <si>
    <t>have one ready but don't publish to avoid confusion</t>
  </si>
  <si>
    <t>Entity</t>
  </si>
  <si>
    <t>Step</t>
  </si>
  <si>
    <t>Instructions</t>
  </si>
  <si>
    <t>FSP</t>
  </si>
  <si>
    <t>Locate relevant top 10 days of peak demand per zone per Product in the 10 Peak Days in Service Window tab</t>
  </si>
  <si>
    <t>Enter the 10 dates in the Baseline calc template for each FSA</t>
  </si>
  <si>
    <t>Enter zone name</t>
  </si>
  <si>
    <t>Enter Product (Please use a separate worksheet for each Product being tendered and for each FSU)</t>
  </si>
  <si>
    <t>Enter Service Window per Appendix 1 of the Flexibility Specification</t>
  </si>
  <si>
    <t>Enter Delivery period using 24 hour clock per Appendix 1 of the Flexibility Specification</t>
  </si>
  <si>
    <t xml:space="preserve">Enter 15 minute meter data (using 2019) for each of the 10 peak days and for each asset forming part of the FSU. </t>
  </si>
  <si>
    <t>Enter the MPRNs associated with each Asset</t>
  </si>
  <si>
    <t>The tool will calculate the average of the meter data in the defined Service Window/Delivery Period</t>
  </si>
  <si>
    <t>What does the calculation do</t>
  </si>
  <si>
    <t>ESBN has identified the top 10 day of peak demand</t>
  </si>
  <si>
    <t>The FSP has input 15 min meter data for each of the 10 days for each of the assets. This is from row 26 downwards. ESBN will do this in the pilot</t>
  </si>
  <si>
    <t>There is a formula is each cell in rows 12-21 which is summing the kW data for each asset in the time period on that day</t>
  </si>
  <si>
    <t>for example: the calc in cell F12 is the sum of each kW meter data for every asset between 00:00 to 00:15 on the 4/12/20</t>
  </si>
  <si>
    <t>for example: the calc in cell F13 is the sum of each kW meter data for every asset between 00:00 to 00:15 on the 19/12/20</t>
  </si>
  <si>
    <t>ESBN will insert the Delivery period in cell C6 and D6 using 24hr time clock. Note there is an issue with the 96 settlement period if it it part of the delivery period so need to figure out a way how to capture that. the 96 settlement period will not be in any of the pilot zones so not an issue for now</t>
  </si>
  <si>
    <t xml:space="preserve">the Delivery period row in orange (starting in cell E2) will put a 1 in the cell if within the ESBN defined delivery period, and a 0 if outside of the delivery period. </t>
  </si>
  <si>
    <t>The baseline position calc in blue (in cell C8) is taking the average of the data in the green area, if there is a 1 in the orange row</t>
  </si>
  <si>
    <t>Example</t>
  </si>
  <si>
    <t>Delivery Period</t>
  </si>
  <si>
    <t>Zone Name</t>
  </si>
  <si>
    <t>Zone A</t>
  </si>
  <si>
    <t>Meter window</t>
  </si>
  <si>
    <t>Product</t>
  </si>
  <si>
    <t>Secure</t>
  </si>
  <si>
    <t>Settlement Period</t>
  </si>
  <si>
    <t>Service Window</t>
  </si>
  <si>
    <t xml:space="preserve">November to April inclusive </t>
  </si>
  <si>
    <t>Delivery period</t>
  </si>
  <si>
    <t>Baseline position (kW)</t>
  </si>
  <si>
    <t>Baseline position (MW)</t>
  </si>
  <si>
    <t>Example of 10 peak days</t>
  </si>
  <si>
    <t>FSU Overall Average</t>
  </si>
  <si>
    <t>15 min meter intervals in kW</t>
  </si>
  <si>
    <t>Day 1</t>
  </si>
  <si>
    <t>Calculation</t>
  </si>
  <si>
    <t>Day 2</t>
  </si>
  <si>
    <t>Day 3</t>
  </si>
  <si>
    <t>Day 4</t>
  </si>
  <si>
    <t>Day 5</t>
  </si>
  <si>
    <t>Day 6</t>
  </si>
  <si>
    <t>Day 7</t>
  </si>
  <si>
    <t>Day 8</t>
  </si>
  <si>
    <t>Day 9</t>
  </si>
  <si>
    <t>Day 10</t>
  </si>
  <si>
    <t>FSA 1 (identify MPRN)</t>
  </si>
  <si>
    <t>Input meter data (kWh) for each 15 min interval from each FSA mking up the FSU</t>
  </si>
  <si>
    <t>FSA Meter Data</t>
  </si>
  <si>
    <t>FSA 2</t>
  </si>
  <si>
    <t>Input meter data (MWh) for each 15 min interval from each FSA mking up the FSU</t>
  </si>
  <si>
    <t>FSA 3</t>
  </si>
  <si>
    <t>FSA 4</t>
  </si>
  <si>
    <t>FSA 5</t>
  </si>
  <si>
    <t>10 peak days in Service Window</t>
  </si>
  <si>
    <t>DD/MM/YYYY</t>
  </si>
  <si>
    <t>MPRN:</t>
  </si>
  <si>
    <t>FSA 2 (identify MPRN)</t>
  </si>
  <si>
    <t>FSA 3 (identify MPRN)</t>
  </si>
  <si>
    <t>FSA 4 (identify MPRN)</t>
  </si>
  <si>
    <t>FSA 5 (identify MPRN)</t>
  </si>
  <si>
    <t>Clonroche Zone</t>
  </si>
  <si>
    <t>Blake Edenderry Zone</t>
  </si>
  <si>
    <t>Corduff Zone</t>
  </si>
  <si>
    <t>Finglas McDermott Zone</t>
  </si>
  <si>
    <t>Tullow Shillelagh Baltinglass Zone</t>
  </si>
  <si>
    <t>Top 10 days of peak demand</t>
  </si>
  <si>
    <t>Dynamic</t>
  </si>
  <si>
    <t>Restore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</si>
</sst>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7">
    <font>
      <sz val="11"/>
      <color theme="1"/>
      <name val="Calibri"/>
      <family val="2"/>
      <scheme val="minor"/>
    </font>
    <font>
      <sz val="11"/>
      <color rgb="FF000000"/>
      <name val="Calibri"/>
      <family val="2"/>
      <scheme val="minor"/>
    </font>
    <font>
      <b/>
      <sz val="11"/>
      <color theme="1"/>
      <name val="Calibri"/>
      <family val="2"/>
      <scheme val="minor"/>
    </font>
    <font>
      <strike/>
      <sz val="11"/>
      <color theme="1"/>
      <name val="Calibri"/>
      <family val="2"/>
      <scheme val="minor"/>
    </font>
    <font>
      <b/>
      <sz val="11"/>
      <color theme="0"/>
      <name val="Calibri"/>
      <family val="2"/>
      <scheme val="minor"/>
    </font>
    <font>
      <sz val="11"/>
      <color theme="0"/>
      <name val="Calibri"/>
      <family val="2"/>
      <scheme val="minor"/>
    </font>
    <font>
      <sz val="11"/>
      <name val="Calibri"/>
    </font>
  </fonts>
  <fills count="10">
    <fill>
      <patternFill patternType="none"/>
    </fill>
    <fill>
      <patternFill patternType="gray125"/>
    </fill>
    <fill>
      <patternFill patternType="solid">
        <fgColor rgb="FFFFFF00"/>
        <bgColor indexed="64"/>
      </patternFill>
    </fill>
    <fill>
      <patternFill patternType="solid">
        <fgColor rgb="FF0080C2"/>
        <bgColor indexed="64"/>
      </patternFill>
    </fill>
    <fill>
      <patternFill patternType="solid">
        <fgColor theme="0" tint="-4.9989318521683403E-2"/>
        <bgColor indexed="64"/>
      </patternFill>
    </fill>
    <fill>
      <patternFill patternType="solid">
        <fgColor rgb="FFB6BF00"/>
        <bgColor indexed="64"/>
      </patternFill>
    </fill>
    <fill>
      <patternFill patternType="solid">
        <fgColor theme="0" tint="-4.9989318521683403E-2"/>
        <bgColor rgb="FF000000"/>
      </patternFill>
    </fill>
    <fill>
      <patternFill patternType="solid">
        <fgColor rgb="FF009FDF"/>
        <bgColor indexed="64"/>
      </patternFill>
    </fill>
    <fill>
      <patternFill patternType="solid">
        <fgColor theme="0"/>
        <bgColor indexed="64"/>
      </patternFill>
    </fill>
    <fill>
      <patternFill patternType="solid">
        <fgColor rgb="FFFFFFFF"/>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rgb="FF0080C2"/>
      </left>
      <right style="thin">
        <color indexed="64"/>
      </right>
      <top style="medium">
        <color rgb="FF0080C2"/>
      </top>
      <bottom style="thin">
        <color indexed="64"/>
      </bottom>
      <diagonal/>
    </border>
    <border>
      <left style="thin">
        <color indexed="64"/>
      </left>
      <right style="medium">
        <color rgb="FF0080C2"/>
      </right>
      <top style="medium">
        <color rgb="FF0080C2"/>
      </top>
      <bottom style="thin">
        <color indexed="64"/>
      </bottom>
      <diagonal/>
    </border>
    <border>
      <left style="medium">
        <color rgb="FF0080C2"/>
      </left>
      <right style="thin">
        <color indexed="64"/>
      </right>
      <top style="thin">
        <color indexed="64"/>
      </top>
      <bottom style="thin">
        <color indexed="64"/>
      </bottom>
      <diagonal/>
    </border>
    <border>
      <left style="thin">
        <color indexed="64"/>
      </left>
      <right style="medium">
        <color rgb="FF0080C2"/>
      </right>
      <top style="thin">
        <color indexed="64"/>
      </top>
      <bottom style="thin">
        <color indexed="64"/>
      </bottom>
      <diagonal/>
    </border>
    <border>
      <left style="medium">
        <color rgb="FF0080C2"/>
      </left>
      <right style="thin">
        <color indexed="64"/>
      </right>
      <top style="thin">
        <color indexed="64"/>
      </top>
      <bottom style="medium">
        <color rgb="FF0080C2"/>
      </bottom>
      <diagonal/>
    </border>
    <border>
      <left style="thin">
        <color indexed="64"/>
      </left>
      <right style="medium">
        <color rgb="FF0080C2"/>
      </right>
      <top style="thin">
        <color indexed="64"/>
      </top>
      <bottom style="medium">
        <color rgb="FF0080C2"/>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s>
  <cellStyleXfs count="1">
    <xf numFmtId="0" fontId="0" fillId="0" borderId="0"/>
  </cellStyleXfs>
  <cellXfs count="92">
    <xf numFmtId="0" fontId="0" fillId="0" borderId="0" xfId="0"/>
    <xf numFmtId="0" fontId="0" fillId="0" borderId="0" xfId="0" applyAlignment="1">
      <alignment wrapText="1"/>
    </xf>
    <xf numFmtId="0" fontId="1" fillId="0" borderId="0" xfId="0" applyFont="1"/>
    <xf numFmtId="14" fontId="0" fillId="0" borderId="0" xfId="0" applyNumberFormat="1"/>
    <xf numFmtId="0" fontId="0" fillId="2" borderId="0" xfId="0" applyFill="1"/>
    <xf numFmtId="0" fontId="0" fillId="0" borderId="0" xfId="0" applyAlignment="1">
      <alignment horizontal="left" vertical="center" wrapText="1"/>
    </xf>
    <xf numFmtId="0" fontId="2" fillId="0" borderId="0" xfId="0" applyFont="1"/>
    <xf numFmtId="0" fontId="4" fillId="3" borderId="1" xfId="0" applyFont="1" applyFill="1" applyBorder="1"/>
    <xf numFmtId="0" fontId="0" fillId="0" borderId="1" xfId="0" applyBorder="1"/>
    <xf numFmtId="0" fontId="4" fillId="3" borderId="1" xfId="0" applyFont="1" applyFill="1" applyBorder="1" applyAlignment="1">
      <alignment horizontal="center" vertical="center"/>
    </xf>
    <xf numFmtId="0" fontId="0" fillId="0" borderId="1" xfId="0" applyBorder="1" applyAlignment="1">
      <alignment horizontal="center" vertical="center"/>
    </xf>
    <xf numFmtId="0" fontId="0" fillId="4" borderId="1" xfId="0" applyFill="1" applyBorder="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20" fontId="0" fillId="4" borderId="7" xfId="0" applyNumberFormat="1" applyFill="1" applyBorder="1"/>
    <xf numFmtId="0" fontId="5" fillId="3" borderId="0" xfId="0" applyFont="1" applyFill="1"/>
    <xf numFmtId="20" fontId="1" fillId="6" borderId="1" xfId="0" applyNumberFormat="1" applyFont="1" applyFill="1" applyBorder="1"/>
    <xf numFmtId="46" fontId="1" fillId="6" borderId="1" xfId="0" applyNumberFormat="1" applyFont="1" applyFill="1" applyBorder="1"/>
    <xf numFmtId="0" fontId="1" fillId="5" borderId="1" xfId="0" applyFont="1" applyFill="1" applyBorder="1"/>
    <xf numFmtId="20" fontId="1" fillId="4" borderId="1" xfId="0" applyNumberFormat="1" applyFont="1" applyFill="1" applyBorder="1"/>
    <xf numFmtId="14" fontId="5" fillId="3" borderId="1" xfId="0" applyNumberFormat="1" applyFont="1" applyFill="1" applyBorder="1"/>
    <xf numFmtId="14" fontId="5" fillId="3" borderId="8" xfId="0" applyNumberFormat="1" applyFont="1" applyFill="1" applyBorder="1"/>
    <xf numFmtId="0" fontId="2" fillId="0" borderId="0" xfId="0" applyFont="1" applyAlignment="1">
      <alignment horizontal="right"/>
    </xf>
    <xf numFmtId="0" fontId="5" fillId="7" borderId="1" xfId="0" applyFont="1" applyFill="1" applyBorder="1"/>
    <xf numFmtId="0" fontId="1" fillId="0" borderId="9" xfId="0" applyFont="1" applyBorder="1"/>
    <xf numFmtId="0" fontId="0" fillId="0" borderId="0" xfId="0" applyProtection="1">
      <protection locked="0"/>
    </xf>
    <xf numFmtId="0" fontId="3" fillId="4" borderId="2" xfId="0" applyFont="1" applyFill="1" applyBorder="1" applyProtection="1">
      <protection locked="0"/>
    </xf>
    <xf numFmtId="0" fontId="3" fillId="4" borderId="3" xfId="0" applyFont="1" applyFill="1" applyBorder="1" applyProtection="1">
      <protection locked="0"/>
    </xf>
    <xf numFmtId="0" fontId="0" fillId="4" borderId="4" xfId="0" applyFill="1" applyBorder="1" applyProtection="1">
      <protection locked="0"/>
    </xf>
    <xf numFmtId="0" fontId="0" fillId="4" borderId="5" xfId="0" applyFill="1" applyBorder="1" applyProtection="1">
      <protection locked="0"/>
    </xf>
    <xf numFmtId="0" fontId="0" fillId="4" borderId="1" xfId="0" applyFill="1" applyBorder="1" applyProtection="1">
      <protection locked="0"/>
    </xf>
    <xf numFmtId="0" fontId="0" fillId="4" borderId="6" xfId="0" applyFill="1" applyBorder="1" applyProtection="1">
      <protection locked="0"/>
    </xf>
    <xf numFmtId="20" fontId="0" fillId="4" borderId="7" xfId="0" applyNumberFormat="1" applyFill="1" applyBorder="1" applyProtection="1">
      <protection locked="0"/>
    </xf>
    <xf numFmtId="0" fontId="5" fillId="3" borderId="0" xfId="0" applyFont="1" applyFill="1" applyProtection="1">
      <protection locked="0"/>
    </xf>
    <xf numFmtId="0" fontId="4" fillId="3" borderId="1" xfId="0" applyFont="1" applyFill="1" applyBorder="1" applyProtection="1">
      <protection locked="0"/>
    </xf>
    <xf numFmtId="0" fontId="5" fillId="3" borderId="1" xfId="0" applyFont="1" applyFill="1" applyBorder="1" applyProtection="1">
      <protection locked="0"/>
    </xf>
    <xf numFmtId="20" fontId="1" fillId="6" borderId="1" xfId="0" applyNumberFormat="1" applyFont="1" applyFill="1" applyBorder="1" applyProtection="1">
      <protection locked="0"/>
    </xf>
    <xf numFmtId="46" fontId="1" fillId="6" borderId="1" xfId="0" applyNumberFormat="1" applyFont="1" applyFill="1" applyBorder="1" applyProtection="1">
      <protection locked="0"/>
    </xf>
    <xf numFmtId="14" fontId="5" fillId="3" borderId="1" xfId="0" applyNumberFormat="1" applyFont="1" applyFill="1" applyBorder="1" applyProtection="1">
      <protection locked="0"/>
    </xf>
    <xf numFmtId="0" fontId="1" fillId="5" borderId="1" xfId="0" applyFont="1" applyFill="1" applyBorder="1" applyProtection="1">
      <protection locked="0"/>
    </xf>
    <xf numFmtId="14" fontId="0" fillId="0" borderId="0" xfId="0" applyNumberFormat="1" applyProtection="1">
      <protection locked="0"/>
    </xf>
    <xf numFmtId="0" fontId="0" fillId="0" borderId="0" xfId="0" applyAlignment="1" applyProtection="1">
      <alignment horizontal="left" vertical="center" wrapText="1"/>
      <protection locked="0"/>
    </xf>
    <xf numFmtId="0" fontId="1" fillId="0" borderId="0" xfId="0" applyFont="1" applyProtection="1">
      <protection locked="0"/>
    </xf>
    <xf numFmtId="0" fontId="4" fillId="3" borderId="0" xfId="0" applyFont="1" applyFill="1" applyProtection="1">
      <protection locked="0"/>
    </xf>
    <xf numFmtId="0" fontId="0" fillId="8" borderId="0" xfId="0" applyFill="1"/>
    <xf numFmtId="0" fontId="4" fillId="3" borderId="12" xfId="0" applyFont="1" applyFill="1" applyBorder="1" applyAlignment="1" applyProtection="1">
      <alignment horizontal="center"/>
      <protection locked="0"/>
    </xf>
    <xf numFmtId="0" fontId="0" fillId="8" borderId="18" xfId="0" applyFill="1" applyBorder="1" applyAlignment="1">
      <alignment horizontal="center"/>
    </xf>
    <xf numFmtId="0" fontId="2" fillId="8" borderId="17" xfId="0" applyFont="1" applyFill="1" applyBorder="1"/>
    <xf numFmtId="0" fontId="0" fillId="8" borderId="18" xfId="0" applyFill="1" applyBorder="1"/>
    <xf numFmtId="0" fontId="2" fillId="8" borderId="21" xfId="0" applyFont="1" applyFill="1" applyBorder="1"/>
    <xf numFmtId="0" fontId="2" fillId="8" borderId="0" xfId="0" applyFont="1" applyFill="1" applyAlignment="1">
      <alignment horizontal="center"/>
    </xf>
    <xf numFmtId="0" fontId="2" fillId="8" borderId="24" xfId="0" applyFont="1" applyFill="1" applyBorder="1"/>
    <xf numFmtId="0" fontId="0" fillId="8" borderId="25" xfId="0" applyFill="1" applyBorder="1"/>
    <xf numFmtId="0" fontId="4" fillId="3" borderId="21" xfId="0" applyFont="1" applyFill="1" applyBorder="1" applyAlignment="1" applyProtection="1">
      <alignment horizontal="center"/>
      <protection locked="0"/>
    </xf>
    <xf numFmtId="0" fontId="1" fillId="5" borderId="8" xfId="0" applyFont="1" applyFill="1" applyBorder="1" applyProtection="1">
      <protection locked="0"/>
    </xf>
    <xf numFmtId="46" fontId="1" fillId="6" borderId="8" xfId="0" applyNumberFormat="1" applyFont="1" applyFill="1" applyBorder="1" applyProtection="1">
      <protection locked="0"/>
    </xf>
    <xf numFmtId="0" fontId="4" fillId="3" borderId="19" xfId="0" applyFont="1" applyFill="1" applyBorder="1" applyAlignment="1" applyProtection="1">
      <alignment horizontal="center"/>
      <protection locked="0"/>
    </xf>
    <xf numFmtId="164" fontId="0" fillId="8" borderId="19" xfId="0" applyNumberFormat="1" applyFill="1" applyBorder="1" applyAlignment="1">
      <alignment horizontal="center" vertical="center" wrapText="1"/>
    </xf>
    <xf numFmtId="164" fontId="0" fillId="8" borderId="20" xfId="0" applyNumberFormat="1" applyFill="1" applyBorder="1" applyAlignment="1">
      <alignment horizontal="center"/>
    </xf>
    <xf numFmtId="164" fontId="0" fillId="8" borderId="21" xfId="0" applyNumberFormat="1" applyFill="1" applyBorder="1" applyAlignment="1">
      <alignment horizontal="center"/>
    </xf>
    <xf numFmtId="164" fontId="0" fillId="8" borderId="0" xfId="0" applyNumberFormat="1" applyFill="1"/>
    <xf numFmtId="164" fontId="0" fillId="8" borderId="16" xfId="0" applyNumberFormat="1" applyFill="1" applyBorder="1" applyAlignment="1">
      <alignment horizontal="center"/>
    </xf>
    <xf numFmtId="164" fontId="0" fillId="8" borderId="18" xfId="0" applyNumberFormat="1" applyFill="1" applyBorder="1" applyAlignment="1">
      <alignment horizontal="center"/>
    </xf>
    <xf numFmtId="164" fontId="0" fillId="8" borderId="14" xfId="0" applyNumberForma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5" fillId="3" borderId="10" xfId="0" applyFont="1" applyFill="1" applyBorder="1" applyAlignment="1">
      <alignment horizontal="center" wrapText="1"/>
    </xf>
    <xf numFmtId="0" fontId="5" fillId="3" borderId="11" xfId="0" applyFont="1" applyFill="1" applyBorder="1" applyAlignment="1">
      <alignment horizontal="center" wrapText="1"/>
    </xf>
    <xf numFmtId="0" fontId="2" fillId="0" borderId="0" xfId="0" applyFont="1" applyAlignment="1" applyProtection="1">
      <alignment horizontal="center" vertical="center" wrapText="1"/>
      <protection locked="0"/>
    </xf>
    <xf numFmtId="164" fontId="0" fillId="8" borderId="17" xfId="0" applyNumberFormat="1" applyFill="1" applyBorder="1" applyAlignment="1">
      <alignment horizontal="center"/>
    </xf>
    <xf numFmtId="164" fontId="0" fillId="8" borderId="18" xfId="0" applyNumberFormat="1" applyFill="1" applyBorder="1" applyAlignment="1">
      <alignment horizontal="center"/>
    </xf>
    <xf numFmtId="0" fontId="2" fillId="8" borderId="24" xfId="0" applyFont="1" applyFill="1" applyBorder="1" applyAlignment="1">
      <alignment horizontal="center"/>
    </xf>
    <xf numFmtId="0" fontId="2" fillId="8" borderId="25" xfId="0" applyFont="1" applyFill="1" applyBorder="1" applyAlignment="1">
      <alignment horizontal="center"/>
    </xf>
    <xf numFmtId="164" fontId="0" fillId="8" borderId="13" xfId="0" applyNumberFormat="1" applyFill="1" applyBorder="1" applyAlignment="1">
      <alignment horizontal="center"/>
    </xf>
    <xf numFmtId="164" fontId="0" fillId="8" borderId="14" xfId="0" applyNumberFormat="1" applyFill="1" applyBorder="1" applyAlignment="1">
      <alignment horizontal="center"/>
    </xf>
    <xf numFmtId="164" fontId="0" fillId="8" borderId="15" xfId="0" applyNumberFormat="1" applyFill="1" applyBorder="1" applyAlignment="1">
      <alignment horizontal="center"/>
    </xf>
    <xf numFmtId="164" fontId="0" fillId="8" borderId="16" xfId="0" applyNumberFormat="1" applyFill="1" applyBorder="1" applyAlignment="1">
      <alignment horizontal="center"/>
    </xf>
    <xf numFmtId="164" fontId="6" fillId="9" borderId="17" xfId="0" applyNumberFormat="1" applyFont="1" applyFill="1" applyBorder="1" applyAlignment="1">
      <alignment horizontal="center"/>
    </xf>
    <xf numFmtId="164" fontId="6" fillId="9" borderId="18" xfId="0" applyNumberFormat="1" applyFont="1" applyFill="1" applyBorder="1" applyAlignment="1">
      <alignment horizontal="center"/>
    </xf>
    <xf numFmtId="0" fontId="2" fillId="8" borderId="23" xfId="0" applyFont="1" applyFill="1" applyBorder="1" applyAlignment="1">
      <alignment horizontal="center"/>
    </xf>
    <xf numFmtId="0" fontId="2" fillId="8" borderId="22" xfId="0" applyFont="1" applyFill="1" applyBorder="1" applyAlignment="1">
      <alignment horizontal="center"/>
    </xf>
    <xf numFmtId="0" fontId="2" fillId="8" borderId="26" xfId="0" applyFont="1" applyFill="1" applyBorder="1" applyAlignment="1">
      <alignment horizontal="center"/>
    </xf>
    <xf numFmtId="0" fontId="2" fillId="8" borderId="27" xfId="0" applyFont="1" applyFill="1" applyBorder="1" applyAlignment="1">
      <alignment horizontal="center"/>
    </xf>
    <xf numFmtId="164" fontId="0" fillId="8" borderId="13" xfId="0" applyNumberFormat="1" applyFill="1" applyBorder="1" applyAlignment="1">
      <alignment horizontal="center" vertical="center" wrapText="1"/>
    </xf>
    <xf numFmtId="164" fontId="0" fillId="8" borderId="14" xfId="0" applyNumberFormat="1" applyFill="1" applyBorder="1" applyAlignment="1">
      <alignment horizontal="center" vertical="center" wrapText="1"/>
    </xf>
    <xf numFmtId="164" fontId="6" fillId="9" borderId="13" xfId="0" applyNumberFormat="1" applyFont="1" applyFill="1" applyBorder="1" applyAlignment="1">
      <alignment horizontal="center"/>
    </xf>
    <xf numFmtId="164" fontId="6" fillId="9" borderId="14" xfId="0" applyNumberFormat="1" applyFont="1" applyFill="1" applyBorder="1" applyAlignment="1">
      <alignment horizontal="center"/>
    </xf>
    <xf numFmtId="164" fontId="6" fillId="9" borderId="15" xfId="0" applyNumberFormat="1" applyFont="1" applyFill="1" applyBorder="1" applyAlignment="1">
      <alignment horizontal="center"/>
    </xf>
    <xf numFmtId="164" fontId="6" fillId="9" borderId="16" xfId="0" applyNumberFormat="1"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009FDF"/>
      <color rgb="FFB6BF00"/>
      <color rgb="FF0080C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v>profile</c:v>
          </c:tx>
          <c:spPr>
            <a:ln w="28575" cap="rnd">
              <a:solidFill>
                <a:schemeClr val="accent1"/>
              </a:solidFill>
              <a:round/>
            </a:ln>
            <a:effectLst/>
          </c:spPr>
          <c:marker>
            <c:symbol val="none"/>
          </c:marker>
          <c:val>
            <c:numRef>
              <c:f>'Worked example'!$F$13:$CW$13</c:f>
              <c:numCache>
                <c:formatCode>General</c:formatCode>
                <c:ptCount val="96"/>
                <c:pt idx="0">
                  <c:v>255</c:v>
                </c:pt>
                <c:pt idx="1">
                  <c:v>254</c:v>
                </c:pt>
                <c:pt idx="2">
                  <c:v>242</c:v>
                </c:pt>
                <c:pt idx="3">
                  <c:v>243</c:v>
                </c:pt>
                <c:pt idx="4">
                  <c:v>254</c:v>
                </c:pt>
                <c:pt idx="5">
                  <c:v>242</c:v>
                </c:pt>
                <c:pt idx="6">
                  <c:v>243</c:v>
                </c:pt>
                <c:pt idx="7">
                  <c:v>247</c:v>
                </c:pt>
                <c:pt idx="8">
                  <c:v>245</c:v>
                </c:pt>
                <c:pt idx="9">
                  <c:v>241</c:v>
                </c:pt>
                <c:pt idx="10">
                  <c:v>236</c:v>
                </c:pt>
                <c:pt idx="11">
                  <c:v>237</c:v>
                </c:pt>
                <c:pt idx="12">
                  <c:v>240</c:v>
                </c:pt>
                <c:pt idx="13">
                  <c:v>230</c:v>
                </c:pt>
                <c:pt idx="14">
                  <c:v>240</c:v>
                </c:pt>
                <c:pt idx="15">
                  <c:v>238</c:v>
                </c:pt>
                <c:pt idx="16">
                  <c:v>239</c:v>
                </c:pt>
                <c:pt idx="17">
                  <c:v>231</c:v>
                </c:pt>
                <c:pt idx="18">
                  <c:v>238</c:v>
                </c:pt>
                <c:pt idx="19">
                  <c:v>237</c:v>
                </c:pt>
                <c:pt idx="20">
                  <c:v>244</c:v>
                </c:pt>
                <c:pt idx="21">
                  <c:v>237</c:v>
                </c:pt>
                <c:pt idx="22">
                  <c:v>245</c:v>
                </c:pt>
                <c:pt idx="23">
                  <c:v>255</c:v>
                </c:pt>
                <c:pt idx="24">
                  <c:v>248</c:v>
                </c:pt>
                <c:pt idx="25">
                  <c:v>288</c:v>
                </c:pt>
                <c:pt idx="26">
                  <c:v>318</c:v>
                </c:pt>
                <c:pt idx="27">
                  <c:v>309</c:v>
                </c:pt>
                <c:pt idx="28">
                  <c:v>323</c:v>
                </c:pt>
                <c:pt idx="29">
                  <c:v>313</c:v>
                </c:pt>
                <c:pt idx="30">
                  <c:v>339</c:v>
                </c:pt>
                <c:pt idx="31">
                  <c:v>325</c:v>
                </c:pt>
                <c:pt idx="32">
                  <c:v>322</c:v>
                </c:pt>
                <c:pt idx="33">
                  <c:v>307</c:v>
                </c:pt>
                <c:pt idx="34">
                  <c:v>306</c:v>
                </c:pt>
                <c:pt idx="35">
                  <c:v>304</c:v>
                </c:pt>
                <c:pt idx="36">
                  <c:v>291</c:v>
                </c:pt>
                <c:pt idx="37">
                  <c:v>287</c:v>
                </c:pt>
                <c:pt idx="38">
                  <c:v>283</c:v>
                </c:pt>
                <c:pt idx="39">
                  <c:v>286</c:v>
                </c:pt>
                <c:pt idx="40">
                  <c:v>289</c:v>
                </c:pt>
                <c:pt idx="41">
                  <c:v>291</c:v>
                </c:pt>
                <c:pt idx="42">
                  <c:v>297</c:v>
                </c:pt>
                <c:pt idx="43">
                  <c:v>286</c:v>
                </c:pt>
                <c:pt idx="44">
                  <c:v>295</c:v>
                </c:pt>
                <c:pt idx="45">
                  <c:v>295</c:v>
                </c:pt>
                <c:pt idx="46">
                  <c:v>303</c:v>
                </c:pt>
                <c:pt idx="47">
                  <c:v>292</c:v>
                </c:pt>
                <c:pt idx="48">
                  <c:v>304</c:v>
                </c:pt>
                <c:pt idx="49">
                  <c:v>302</c:v>
                </c:pt>
                <c:pt idx="50">
                  <c:v>296</c:v>
                </c:pt>
                <c:pt idx="51">
                  <c:v>314</c:v>
                </c:pt>
                <c:pt idx="52">
                  <c:v>313</c:v>
                </c:pt>
                <c:pt idx="53">
                  <c:v>297</c:v>
                </c:pt>
                <c:pt idx="54">
                  <c:v>298</c:v>
                </c:pt>
                <c:pt idx="55">
                  <c:v>298</c:v>
                </c:pt>
                <c:pt idx="56">
                  <c:v>293</c:v>
                </c:pt>
                <c:pt idx="57">
                  <c:v>288</c:v>
                </c:pt>
                <c:pt idx="58">
                  <c:v>278</c:v>
                </c:pt>
                <c:pt idx="59">
                  <c:v>279</c:v>
                </c:pt>
                <c:pt idx="60">
                  <c:v>284</c:v>
                </c:pt>
                <c:pt idx="61">
                  <c:v>280</c:v>
                </c:pt>
                <c:pt idx="62">
                  <c:v>274</c:v>
                </c:pt>
                <c:pt idx="63">
                  <c:v>273</c:v>
                </c:pt>
                <c:pt idx="64">
                  <c:v>269</c:v>
                </c:pt>
                <c:pt idx="65">
                  <c:v>285</c:v>
                </c:pt>
                <c:pt idx="66">
                  <c:v>269</c:v>
                </c:pt>
                <c:pt idx="67">
                  <c:v>278</c:v>
                </c:pt>
                <c:pt idx="68">
                  <c:v>273</c:v>
                </c:pt>
                <c:pt idx="69">
                  <c:v>267</c:v>
                </c:pt>
                <c:pt idx="70">
                  <c:v>270</c:v>
                </c:pt>
                <c:pt idx="71">
                  <c:v>267</c:v>
                </c:pt>
                <c:pt idx="72">
                  <c:v>264</c:v>
                </c:pt>
                <c:pt idx="73">
                  <c:v>267</c:v>
                </c:pt>
                <c:pt idx="74">
                  <c:v>269</c:v>
                </c:pt>
                <c:pt idx="75">
                  <c:v>277</c:v>
                </c:pt>
                <c:pt idx="76">
                  <c:v>262</c:v>
                </c:pt>
                <c:pt idx="77">
                  <c:v>265</c:v>
                </c:pt>
                <c:pt idx="78">
                  <c:v>259</c:v>
                </c:pt>
                <c:pt idx="79">
                  <c:v>259</c:v>
                </c:pt>
                <c:pt idx="80">
                  <c:v>257</c:v>
                </c:pt>
                <c:pt idx="81">
                  <c:v>257</c:v>
                </c:pt>
                <c:pt idx="82">
                  <c:v>255</c:v>
                </c:pt>
                <c:pt idx="83">
                  <c:v>256</c:v>
                </c:pt>
                <c:pt idx="84">
                  <c:v>253</c:v>
                </c:pt>
                <c:pt idx="85">
                  <c:v>254</c:v>
                </c:pt>
                <c:pt idx="86">
                  <c:v>245</c:v>
                </c:pt>
                <c:pt idx="87">
                  <c:v>236</c:v>
                </c:pt>
                <c:pt idx="88">
                  <c:v>242</c:v>
                </c:pt>
                <c:pt idx="89">
                  <c:v>237</c:v>
                </c:pt>
                <c:pt idx="90">
                  <c:v>239</c:v>
                </c:pt>
                <c:pt idx="91">
                  <c:v>232</c:v>
                </c:pt>
                <c:pt idx="92">
                  <c:v>233</c:v>
                </c:pt>
                <c:pt idx="93">
                  <c:v>234</c:v>
                </c:pt>
                <c:pt idx="94">
                  <c:v>238</c:v>
                </c:pt>
                <c:pt idx="95">
                  <c:v>228</c:v>
                </c:pt>
              </c:numCache>
            </c:numRef>
          </c:val>
          <c:smooth val="0"/>
          <c:extLst>
            <c:ext xmlns:c16="http://schemas.microsoft.com/office/drawing/2014/chart" uri="{C3380CC4-5D6E-409C-BE32-E72D297353CC}">
              <c16:uniqueId val="{00000000-3CAF-4DA5-BA89-90B7AF6B311D}"/>
            </c:ext>
          </c:extLst>
        </c:ser>
        <c:ser>
          <c:idx val="1"/>
          <c:order val="1"/>
          <c:tx>
            <c:v>BL</c:v>
          </c:tx>
          <c:spPr>
            <a:ln w="28575" cap="rnd">
              <a:solidFill>
                <a:schemeClr val="accent2"/>
              </a:solidFill>
              <a:round/>
            </a:ln>
            <a:effectLst/>
          </c:spPr>
          <c:marker>
            <c:symbol val="none"/>
          </c:marker>
          <c:val>
            <c:numRef>
              <c:f>'Worked example'!$F$5:$CW$5</c:f>
              <c:numCache>
                <c:formatCode>General</c:formatCode>
                <c:ptCount val="96"/>
              </c:numCache>
            </c:numRef>
          </c:val>
          <c:smooth val="0"/>
          <c:extLst>
            <c:ext xmlns:c16="http://schemas.microsoft.com/office/drawing/2014/chart" uri="{C3380CC4-5D6E-409C-BE32-E72D297353CC}">
              <c16:uniqueId val="{00000001-3CAF-4DA5-BA89-90B7AF6B311D}"/>
            </c:ext>
          </c:extLst>
        </c:ser>
        <c:dLbls>
          <c:showLegendKey val="0"/>
          <c:showVal val="0"/>
          <c:showCatName val="0"/>
          <c:showSerName val="0"/>
          <c:showPercent val="0"/>
          <c:showBubbleSize val="0"/>
        </c:dLbls>
        <c:smooth val="0"/>
        <c:axId val="1603630751"/>
        <c:axId val="1603629503"/>
      </c:lineChart>
      <c:catAx>
        <c:axId val="160363075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3629503"/>
        <c:crosses val="autoZero"/>
        <c:auto val="1"/>
        <c:lblAlgn val="ctr"/>
        <c:lblOffset val="100"/>
        <c:noMultiLvlLbl val="0"/>
      </c:catAx>
      <c:valAx>
        <c:axId val="16036295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36307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82548</xdr:colOff>
      <xdr:row>3</xdr:row>
      <xdr:rowOff>25400</xdr:rowOff>
    </xdr:from>
    <xdr:to>
      <xdr:col>3</xdr:col>
      <xdr:colOff>3175</xdr:colOff>
      <xdr:row>13</xdr:row>
      <xdr:rowOff>63500</xdr:rowOff>
    </xdr:to>
    <xdr:sp macro="" textlink="">
      <xdr:nvSpPr>
        <xdr:cNvPr id="2" name="TextBox 1">
          <a:extLst>
            <a:ext uri="{FF2B5EF4-FFF2-40B4-BE49-F238E27FC236}">
              <a16:creationId xmlns:a16="http://schemas.microsoft.com/office/drawing/2014/main" id="{5C21A90C-FABA-4FA5-8876-DB14404B6F0B}"/>
            </a:ext>
          </a:extLst>
        </xdr:cNvPr>
        <xdr:cNvSpPr txBox="1"/>
      </xdr:nvSpPr>
      <xdr:spPr>
        <a:xfrm>
          <a:off x="82548" y="596900"/>
          <a:ext cx="9178927" cy="1943100"/>
        </a:xfrm>
        <a:prstGeom prst="rect">
          <a:avLst/>
        </a:prstGeom>
        <a:solidFill>
          <a:schemeClr val="bg1">
            <a:lumMod val="95000"/>
          </a:schemeClr>
        </a:solidFill>
        <a:ln w="28575" cmpd="sng">
          <a:solidFill>
            <a:srgbClr val="0080C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ESB Networks are providing</a:t>
          </a:r>
          <a:r>
            <a:rPr lang="en-GB" sz="1100" b="1" baseline="0"/>
            <a:t> the following in this workbook:</a:t>
          </a:r>
          <a:endParaRPr lang="en-GB" sz="1100" b="1"/>
        </a:p>
        <a:p>
          <a:r>
            <a:rPr lang="en-GB" sz="1100" b="1" baseline="0"/>
            <a:t>1. </a:t>
          </a:r>
          <a:r>
            <a:rPr lang="en-GB" sz="1100" b="1">
              <a:solidFill>
                <a:schemeClr val="dk1"/>
              </a:solidFill>
              <a:effectLst/>
              <a:latin typeface="+mn-lt"/>
              <a:ea typeface="+mn-ea"/>
              <a:cs typeface="+mn-cs"/>
            </a:rPr>
            <a:t>A</a:t>
          </a:r>
          <a:r>
            <a:rPr lang="en-GB" sz="1100" b="1" baseline="0">
              <a:solidFill>
                <a:schemeClr val="dk1"/>
              </a:solidFill>
              <a:effectLst/>
              <a:latin typeface="+mn-lt"/>
              <a:ea typeface="+mn-ea"/>
              <a:cs typeface="+mn-cs"/>
            </a:rPr>
            <a:t> worked example of a baseline.</a:t>
          </a:r>
        </a:p>
        <a:p>
          <a:r>
            <a:rPr lang="en-GB" sz="1100" b="1" baseline="0">
              <a:solidFill>
                <a:schemeClr val="dk1"/>
              </a:solidFill>
              <a:effectLst/>
              <a:latin typeface="+mn-lt"/>
              <a:ea typeface="+mn-ea"/>
              <a:cs typeface="+mn-cs"/>
            </a:rPr>
            <a:t>2. </a:t>
          </a:r>
          <a:r>
            <a:rPr lang="en-GB" sz="1100" b="1" baseline="0"/>
            <a:t>The baseline calculation template for each zone.</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Please</a:t>
          </a:r>
          <a:r>
            <a:rPr lang="en-GB" sz="1100" b="1" baseline="0">
              <a:solidFill>
                <a:schemeClr val="dk1"/>
              </a:solidFill>
              <a:effectLst/>
              <a:latin typeface="+mn-lt"/>
              <a:ea typeface="+mn-ea"/>
              <a:cs typeface="+mn-cs"/>
            </a:rPr>
            <a:t> review the worked example before completing the calcuation template.</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Instructions for completing the 'Baseline calc template' worksheet is below.</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Note the Settlement Period 1 (meter window time stamp 00:15) refers to an average within the interval 00:00 - 00:15, and so on.  This means that if the Delivery Period is 16:00-17:00, the meter window time stamps will be 16:15-17:00.</a:t>
          </a:r>
          <a:endParaRPr lang="en-GB" b="1">
            <a:effectLst/>
          </a:endParaRPr>
        </a:p>
        <a:p>
          <a:endParaRPr lang="en-GB" sz="1100" b="1"/>
        </a:p>
      </xdr:txBody>
    </xdr:sp>
    <xdr:clientData/>
  </xdr:twoCellAnchor>
  <xdr:twoCellAnchor editAs="oneCell">
    <xdr:from>
      <xdr:col>0</xdr:col>
      <xdr:colOff>126998</xdr:colOff>
      <xdr:row>0</xdr:row>
      <xdr:rowOff>139700</xdr:rowOff>
    </xdr:from>
    <xdr:to>
      <xdr:col>2</xdr:col>
      <xdr:colOff>44925</xdr:colOff>
      <xdr:row>2</xdr:row>
      <xdr:rowOff>84572</xdr:rowOff>
    </xdr:to>
    <xdr:pic>
      <xdr:nvPicPr>
        <xdr:cNvPr id="3" name="Picture 2">
          <a:extLst>
            <a:ext uri="{FF2B5EF4-FFF2-40B4-BE49-F238E27FC236}">
              <a16:creationId xmlns:a16="http://schemas.microsoft.com/office/drawing/2014/main" id="{0208E7C9-0305-42DE-A1A2-101CD2561E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998" y="139700"/>
          <a:ext cx="1140302" cy="3163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949325</xdr:colOff>
      <xdr:row>106</xdr:row>
      <xdr:rowOff>120650</xdr:rowOff>
    </xdr:from>
    <xdr:to>
      <xdr:col>4</xdr:col>
      <xdr:colOff>228600</xdr:colOff>
      <xdr:row>121</xdr:row>
      <xdr:rowOff>101600</xdr:rowOff>
    </xdr:to>
    <xdr:graphicFrame macro="">
      <xdr:nvGraphicFramePr>
        <xdr:cNvPr id="2" name="Chart 1">
          <a:extLst>
            <a:ext uri="{FF2B5EF4-FFF2-40B4-BE49-F238E27FC236}">
              <a16:creationId xmlns:a16="http://schemas.microsoft.com/office/drawing/2014/main" id="{F09ACC05-091D-4C1A-8A6C-40430D66E3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57150</xdr:colOff>
      <xdr:row>0</xdr:row>
      <xdr:rowOff>120650</xdr:rowOff>
    </xdr:from>
    <xdr:to>
      <xdr:col>0</xdr:col>
      <xdr:colOff>1197452</xdr:colOff>
      <xdr:row>2</xdr:row>
      <xdr:rowOff>65522</xdr:rowOff>
    </xdr:to>
    <xdr:pic>
      <xdr:nvPicPr>
        <xdr:cNvPr id="3" name="Picture 2">
          <a:extLst>
            <a:ext uri="{FF2B5EF4-FFF2-40B4-BE49-F238E27FC236}">
              <a16:creationId xmlns:a16="http://schemas.microsoft.com/office/drawing/2014/main" id="{2B67A3B2-2648-4A3A-9FDB-0A329E02244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150" y="120650"/>
          <a:ext cx="1140302" cy="31634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88900</xdr:colOff>
      <xdr:row>0</xdr:row>
      <xdr:rowOff>101600</xdr:rowOff>
    </xdr:from>
    <xdr:to>
      <xdr:col>0</xdr:col>
      <xdr:colOff>1226027</xdr:colOff>
      <xdr:row>2</xdr:row>
      <xdr:rowOff>46472</xdr:rowOff>
    </xdr:to>
    <xdr:pic>
      <xdr:nvPicPr>
        <xdr:cNvPr id="4" name="Picture 3">
          <a:extLst>
            <a:ext uri="{FF2B5EF4-FFF2-40B4-BE49-F238E27FC236}">
              <a16:creationId xmlns:a16="http://schemas.microsoft.com/office/drawing/2014/main" id="{E6E74383-5DB0-4FA9-8227-8843A6F0A7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900" y="101600"/>
          <a:ext cx="1140302" cy="31634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1</xdr:row>
      <xdr:rowOff>101600</xdr:rowOff>
    </xdr:from>
    <xdr:to>
      <xdr:col>0</xdr:col>
      <xdr:colOff>1187927</xdr:colOff>
      <xdr:row>3</xdr:row>
      <xdr:rowOff>17897</xdr:rowOff>
    </xdr:to>
    <xdr:pic>
      <xdr:nvPicPr>
        <xdr:cNvPr id="2" name="Picture 1">
          <a:extLst>
            <a:ext uri="{FF2B5EF4-FFF2-40B4-BE49-F238E27FC236}">
              <a16:creationId xmlns:a16="http://schemas.microsoft.com/office/drawing/2014/main" id="{7688ED0A-A9D4-443D-9ED9-0A8113B6D0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101600"/>
          <a:ext cx="1140302" cy="319522"/>
        </a:xfrm>
        <a:prstGeom prst="rect">
          <a:avLst/>
        </a:prstGeom>
      </xdr:spPr>
    </xdr:pic>
    <xdr:clientData/>
  </xdr:twoCellAnchor>
  <xdr:twoCellAnchor editAs="oneCell">
    <xdr:from>
      <xdr:col>0</xdr:col>
      <xdr:colOff>47625</xdr:colOff>
      <xdr:row>1</xdr:row>
      <xdr:rowOff>101600</xdr:rowOff>
    </xdr:from>
    <xdr:to>
      <xdr:col>0</xdr:col>
      <xdr:colOff>1187927</xdr:colOff>
      <xdr:row>3</xdr:row>
      <xdr:rowOff>17897</xdr:rowOff>
    </xdr:to>
    <xdr:pic>
      <xdr:nvPicPr>
        <xdr:cNvPr id="3" name="Picture 2">
          <a:extLst>
            <a:ext uri="{FF2B5EF4-FFF2-40B4-BE49-F238E27FC236}">
              <a16:creationId xmlns:a16="http://schemas.microsoft.com/office/drawing/2014/main" id="{0B807B78-A1FA-43D5-A89E-B5DCDF17C7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292100"/>
          <a:ext cx="1140302" cy="29729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tafford. Niall (Contractor - EY)" id="{FF5A807B-1275-4BBA-AD9F-C14232DC7324}" userId="S::contractor.niall.stafford@esb.ie::27923fd4-beb9-4ca4-b5ca-060f0524ac3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3" dT="2022-09-07T15:11:56.61" personId="{FF5A807B-1275-4BBA-AD9F-C14232DC7324}" id="{655D2651-9864-4170-AD61-301D214208AE}">
    <text>Dates are not as per '10 Peak Days in Service Window'; illustrative dates in 'Worked example' tab need to be consistent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4E1DD-0CC7-4E97-82A4-EC00D1F213B6}">
  <dimension ref="A1:D9"/>
  <sheetViews>
    <sheetView workbookViewId="0"/>
  </sheetViews>
  <sheetFormatPr defaultRowHeight="14.5"/>
  <cols>
    <col min="2" max="2" width="101.7265625" customWidth="1"/>
    <col min="3" max="3" width="33.54296875" customWidth="1"/>
    <col min="4" max="4" width="24" customWidth="1"/>
  </cols>
  <sheetData>
    <row r="1" spans="1:4" ht="13.5" customHeight="1">
      <c r="A1" t="s">
        <v>0</v>
      </c>
      <c r="B1" t="s">
        <v>1</v>
      </c>
      <c r="C1" t="s">
        <v>2</v>
      </c>
      <c r="D1" t="s">
        <v>3</v>
      </c>
    </row>
    <row r="2" spans="1:4" ht="38.15" customHeight="1">
      <c r="A2">
        <v>1</v>
      </c>
      <c r="B2" s="1" t="s">
        <v>4</v>
      </c>
      <c r="C2" s="1" t="s">
        <v>5</v>
      </c>
    </row>
    <row r="3" spans="1:4" ht="29">
      <c r="A3">
        <v>2</v>
      </c>
      <c r="B3" t="s">
        <v>6</v>
      </c>
      <c r="C3" s="1" t="s">
        <v>7</v>
      </c>
    </row>
    <row r="4" spans="1:4" ht="29">
      <c r="A4">
        <v>3</v>
      </c>
      <c r="B4" s="1" t="s">
        <v>8</v>
      </c>
      <c r="C4" s="1" t="s">
        <v>9</v>
      </c>
    </row>
    <row r="5" spans="1:4">
      <c r="A5">
        <v>4</v>
      </c>
      <c r="B5" t="s">
        <v>10</v>
      </c>
      <c r="C5" s="1" t="s">
        <v>11</v>
      </c>
    </row>
    <row r="6" spans="1:4" ht="43.5">
      <c r="A6">
        <v>5</v>
      </c>
      <c r="B6" t="s">
        <v>12</v>
      </c>
      <c r="C6" s="1" t="s">
        <v>13</v>
      </c>
    </row>
    <row r="7" spans="1:4" ht="43.5">
      <c r="A7">
        <v>6</v>
      </c>
      <c r="B7" s="1" t="s">
        <v>14</v>
      </c>
      <c r="D7" s="1" t="s">
        <v>15</v>
      </c>
    </row>
    <row r="8" spans="1:4">
      <c r="B8" s="4" t="s">
        <v>16</v>
      </c>
    </row>
    <row r="9" spans="1:4" ht="29">
      <c r="A9">
        <v>7</v>
      </c>
      <c r="B9" t="s">
        <v>17</v>
      </c>
      <c r="C9" s="1" t="s">
        <v>18</v>
      </c>
    </row>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D069A-F6DF-4655-8FDD-AAF8C077BD7B}">
  <dimension ref="A15:C24"/>
  <sheetViews>
    <sheetView topLeftCell="A4" workbookViewId="0">
      <selection activeCell="C34" sqref="C34"/>
    </sheetView>
  </sheetViews>
  <sheetFormatPr defaultRowHeight="14.5"/>
  <cols>
    <col min="3" max="3" width="120.54296875" customWidth="1"/>
  </cols>
  <sheetData>
    <row r="15" spans="1:3">
      <c r="A15" s="9" t="s">
        <v>19</v>
      </c>
      <c r="B15" s="9" t="s">
        <v>20</v>
      </c>
      <c r="C15" s="7" t="s">
        <v>21</v>
      </c>
    </row>
    <row r="16" spans="1:3">
      <c r="A16" s="10" t="s">
        <v>22</v>
      </c>
      <c r="B16" s="10">
        <v>1</v>
      </c>
      <c r="C16" s="8" t="s">
        <v>23</v>
      </c>
    </row>
    <row r="17" spans="1:3">
      <c r="A17" s="10" t="s">
        <v>22</v>
      </c>
      <c r="B17" s="10">
        <v>2</v>
      </c>
      <c r="C17" s="8" t="s">
        <v>24</v>
      </c>
    </row>
    <row r="18" spans="1:3">
      <c r="A18" s="10" t="s">
        <v>22</v>
      </c>
      <c r="B18" s="10">
        <v>3</v>
      </c>
      <c r="C18" s="8" t="s">
        <v>25</v>
      </c>
    </row>
    <row r="19" spans="1:3">
      <c r="A19" s="10" t="s">
        <v>22</v>
      </c>
      <c r="B19" s="10">
        <v>4</v>
      </c>
      <c r="C19" s="8" t="s">
        <v>26</v>
      </c>
    </row>
    <row r="20" spans="1:3">
      <c r="A20" s="10" t="s">
        <v>22</v>
      </c>
      <c r="B20" s="10">
        <v>5</v>
      </c>
      <c r="C20" s="8" t="s">
        <v>27</v>
      </c>
    </row>
    <row r="21" spans="1:3">
      <c r="A21" s="10" t="s">
        <v>22</v>
      </c>
      <c r="B21" s="10">
        <v>6</v>
      </c>
      <c r="C21" s="8" t="s">
        <v>28</v>
      </c>
    </row>
    <row r="22" spans="1:3">
      <c r="A22" s="10" t="s">
        <v>22</v>
      </c>
      <c r="B22" s="10">
        <v>7</v>
      </c>
      <c r="C22" s="8" t="s">
        <v>29</v>
      </c>
    </row>
    <row r="23" spans="1:3">
      <c r="A23" s="10" t="s">
        <v>22</v>
      </c>
      <c r="B23" s="10">
        <v>8</v>
      </c>
      <c r="C23" s="8" t="s">
        <v>30</v>
      </c>
    </row>
    <row r="24" spans="1:3">
      <c r="A24" s="10"/>
      <c r="B24" s="10"/>
      <c r="C24" s="8" t="s">
        <v>31</v>
      </c>
    </row>
  </sheetData>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A15B4-82AD-4E31-AACB-466B95EF3575}">
  <dimension ref="A1:C10"/>
  <sheetViews>
    <sheetView workbookViewId="0"/>
  </sheetViews>
  <sheetFormatPr defaultRowHeight="14.5"/>
  <sheetData>
    <row r="1" spans="1:3">
      <c r="A1" s="6" t="s">
        <v>32</v>
      </c>
    </row>
    <row r="3" spans="1:3">
      <c r="A3">
        <v>1</v>
      </c>
      <c r="B3" t="s">
        <v>33</v>
      </c>
    </row>
    <row r="4" spans="1:3">
      <c r="A4">
        <v>2</v>
      </c>
      <c r="B4" t="s">
        <v>34</v>
      </c>
    </row>
    <row r="5" spans="1:3">
      <c r="A5">
        <v>3</v>
      </c>
      <c r="B5" t="s">
        <v>35</v>
      </c>
    </row>
    <row r="6" spans="1:3">
      <c r="C6" t="s">
        <v>36</v>
      </c>
    </row>
    <row r="7" spans="1:3">
      <c r="C7" t="s">
        <v>37</v>
      </c>
    </row>
    <row r="8" spans="1:3">
      <c r="A8">
        <v>4</v>
      </c>
      <c r="B8" t="s">
        <v>38</v>
      </c>
    </row>
    <row r="9" spans="1:3">
      <c r="A9">
        <v>5</v>
      </c>
      <c r="B9" t="s">
        <v>39</v>
      </c>
    </row>
    <row r="10" spans="1:3">
      <c r="A10">
        <v>6</v>
      </c>
      <c r="B10" t="s">
        <v>40</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C6A2-8BE8-4410-B326-801C86E9A9E0}">
  <dimension ref="A1:CX97"/>
  <sheetViews>
    <sheetView workbookViewId="0">
      <selection activeCell="F13" sqref="F13"/>
    </sheetView>
  </sheetViews>
  <sheetFormatPr defaultRowHeight="14.5"/>
  <cols>
    <col min="1" max="1" width="19.54296875" customWidth="1"/>
    <col min="2" max="2" width="25.54296875" bestFit="1" customWidth="1"/>
    <col min="3" max="3" width="22.81640625" customWidth="1"/>
    <col min="5" max="5" width="16.7265625" bestFit="1" customWidth="1"/>
    <col min="15" max="15" width="8.7265625" customWidth="1"/>
  </cols>
  <sheetData>
    <row r="1" spans="1:102" ht="15" thickBot="1">
      <c r="C1" t="s">
        <v>41</v>
      </c>
    </row>
    <row r="2" spans="1:102">
      <c r="B2" s="12"/>
      <c r="C2" s="13"/>
      <c r="D2" s="13"/>
      <c r="E2" s="25" t="s">
        <v>42</v>
      </c>
      <c r="F2" s="26">
        <f t="shared" ref="F2:AK2" si="0">IF(AND(F3&gt;$C$6,F3&lt;=$D$6),1,0)</f>
        <v>0</v>
      </c>
      <c r="G2" s="26">
        <f t="shared" si="0"/>
        <v>0</v>
      </c>
      <c r="H2" s="26">
        <f t="shared" si="0"/>
        <v>0</v>
      </c>
      <c r="I2" s="26">
        <f t="shared" si="0"/>
        <v>0</v>
      </c>
      <c r="J2" s="26">
        <f t="shared" si="0"/>
        <v>0</v>
      </c>
      <c r="K2" s="26">
        <f t="shared" si="0"/>
        <v>0</v>
      </c>
      <c r="L2" s="26">
        <f t="shared" si="0"/>
        <v>0</v>
      </c>
      <c r="M2" s="26">
        <f t="shared" si="0"/>
        <v>0</v>
      </c>
      <c r="N2" s="26">
        <f t="shared" si="0"/>
        <v>0</v>
      </c>
      <c r="O2" s="26">
        <f t="shared" si="0"/>
        <v>0</v>
      </c>
      <c r="P2" s="26">
        <f t="shared" si="0"/>
        <v>0</v>
      </c>
      <c r="Q2" s="26">
        <f t="shared" si="0"/>
        <v>0</v>
      </c>
      <c r="R2" s="26">
        <f t="shared" si="0"/>
        <v>0</v>
      </c>
      <c r="S2" s="26">
        <f t="shared" si="0"/>
        <v>0</v>
      </c>
      <c r="T2" s="26">
        <f t="shared" si="0"/>
        <v>0</v>
      </c>
      <c r="U2" s="26">
        <f t="shared" si="0"/>
        <v>0</v>
      </c>
      <c r="V2" s="26">
        <f t="shared" si="0"/>
        <v>0</v>
      </c>
      <c r="W2" s="26">
        <f t="shared" si="0"/>
        <v>0</v>
      </c>
      <c r="X2" s="26">
        <f t="shared" si="0"/>
        <v>0</v>
      </c>
      <c r="Y2" s="26">
        <f t="shared" si="0"/>
        <v>0</v>
      </c>
      <c r="Z2" s="26">
        <f t="shared" si="0"/>
        <v>0</v>
      </c>
      <c r="AA2" s="26">
        <f t="shared" si="0"/>
        <v>0</v>
      </c>
      <c r="AB2" s="26">
        <f t="shared" si="0"/>
        <v>0</v>
      </c>
      <c r="AC2" s="26">
        <f t="shared" si="0"/>
        <v>0</v>
      </c>
      <c r="AD2" s="26">
        <f t="shared" si="0"/>
        <v>0</v>
      </c>
      <c r="AE2" s="26">
        <f t="shared" si="0"/>
        <v>0</v>
      </c>
      <c r="AF2" s="26">
        <f t="shared" si="0"/>
        <v>0</v>
      </c>
      <c r="AG2" s="26">
        <f t="shared" si="0"/>
        <v>0</v>
      </c>
      <c r="AH2" s="26">
        <f t="shared" si="0"/>
        <v>0</v>
      </c>
      <c r="AI2" s="26">
        <f t="shared" si="0"/>
        <v>0</v>
      </c>
      <c r="AJ2" s="26">
        <f t="shared" si="0"/>
        <v>0</v>
      </c>
      <c r="AK2" s="26">
        <f t="shared" si="0"/>
        <v>0</v>
      </c>
      <c r="AL2" s="26">
        <f t="shared" ref="AL2:BQ2" si="1">IF(AND(AL3&gt;$C$6,AL3&lt;=$D$6),1,0)</f>
        <v>0</v>
      </c>
      <c r="AM2" s="26">
        <f t="shared" si="1"/>
        <v>0</v>
      </c>
      <c r="AN2" s="26">
        <f t="shared" si="1"/>
        <v>0</v>
      </c>
      <c r="AO2" s="26">
        <f t="shared" si="1"/>
        <v>0</v>
      </c>
      <c r="AP2" s="26">
        <f t="shared" si="1"/>
        <v>0</v>
      </c>
      <c r="AQ2" s="26">
        <f t="shared" si="1"/>
        <v>0</v>
      </c>
      <c r="AR2" s="26">
        <f t="shared" si="1"/>
        <v>0</v>
      </c>
      <c r="AS2" s="26">
        <f t="shared" si="1"/>
        <v>0</v>
      </c>
      <c r="AT2" s="26">
        <f t="shared" si="1"/>
        <v>0</v>
      </c>
      <c r="AU2" s="26">
        <f t="shared" si="1"/>
        <v>0</v>
      </c>
      <c r="AV2" s="26">
        <f t="shared" si="1"/>
        <v>0</v>
      </c>
      <c r="AW2" s="26">
        <f t="shared" si="1"/>
        <v>0</v>
      </c>
      <c r="AX2" s="26">
        <f t="shared" si="1"/>
        <v>0</v>
      </c>
      <c r="AY2" s="26">
        <f t="shared" si="1"/>
        <v>0</v>
      </c>
      <c r="AZ2" s="26">
        <f t="shared" si="1"/>
        <v>0</v>
      </c>
      <c r="BA2" s="26">
        <f t="shared" si="1"/>
        <v>0</v>
      </c>
      <c r="BB2" s="26">
        <f t="shared" si="1"/>
        <v>0</v>
      </c>
      <c r="BC2" s="26">
        <f t="shared" si="1"/>
        <v>0</v>
      </c>
      <c r="BD2" s="26">
        <f t="shared" si="1"/>
        <v>0</v>
      </c>
      <c r="BE2" s="26">
        <f t="shared" si="1"/>
        <v>0</v>
      </c>
      <c r="BF2" s="26">
        <f t="shared" si="1"/>
        <v>0</v>
      </c>
      <c r="BG2" s="26">
        <f t="shared" si="1"/>
        <v>0</v>
      </c>
      <c r="BH2" s="26">
        <f t="shared" si="1"/>
        <v>0</v>
      </c>
      <c r="BI2" s="26">
        <f t="shared" si="1"/>
        <v>0</v>
      </c>
      <c r="BJ2" s="26">
        <f t="shared" si="1"/>
        <v>0</v>
      </c>
      <c r="BK2" s="26">
        <f t="shared" si="1"/>
        <v>0</v>
      </c>
      <c r="BL2" s="26">
        <f t="shared" si="1"/>
        <v>0</v>
      </c>
      <c r="BM2" s="26">
        <f t="shared" si="1"/>
        <v>0</v>
      </c>
      <c r="BN2" s="26">
        <f t="shared" si="1"/>
        <v>0</v>
      </c>
      <c r="BO2" s="26">
        <f t="shared" si="1"/>
        <v>0</v>
      </c>
      <c r="BP2" s="26">
        <f t="shared" si="1"/>
        <v>0</v>
      </c>
      <c r="BQ2" s="26">
        <f t="shared" si="1"/>
        <v>0</v>
      </c>
      <c r="BR2" s="26">
        <f t="shared" ref="BR2:CW2" si="2">IF(AND(BR3&gt;$C$6,BR3&lt;=$D$6),1,0)</f>
        <v>1</v>
      </c>
      <c r="BS2" s="26">
        <f t="shared" si="2"/>
        <v>1</v>
      </c>
      <c r="BT2" s="26">
        <f t="shared" si="2"/>
        <v>1</v>
      </c>
      <c r="BU2" s="26">
        <f t="shared" si="2"/>
        <v>1</v>
      </c>
      <c r="BV2" s="26">
        <f t="shared" si="2"/>
        <v>1</v>
      </c>
      <c r="BW2" s="26">
        <f t="shared" si="2"/>
        <v>1</v>
      </c>
      <c r="BX2" s="26">
        <f t="shared" si="2"/>
        <v>1</v>
      </c>
      <c r="BY2" s="26">
        <f t="shared" si="2"/>
        <v>1</v>
      </c>
      <c r="BZ2" s="26">
        <f t="shared" si="2"/>
        <v>1</v>
      </c>
      <c r="CA2" s="26">
        <f t="shared" si="2"/>
        <v>1</v>
      </c>
      <c r="CB2" s="26">
        <f t="shared" si="2"/>
        <v>1</v>
      </c>
      <c r="CC2" s="26">
        <f t="shared" si="2"/>
        <v>1</v>
      </c>
      <c r="CD2" s="26">
        <f t="shared" si="2"/>
        <v>0</v>
      </c>
      <c r="CE2" s="26">
        <f t="shared" si="2"/>
        <v>0</v>
      </c>
      <c r="CF2" s="26">
        <f t="shared" si="2"/>
        <v>0</v>
      </c>
      <c r="CG2" s="26">
        <f t="shared" si="2"/>
        <v>0</v>
      </c>
      <c r="CH2" s="26">
        <f t="shared" si="2"/>
        <v>0</v>
      </c>
      <c r="CI2" s="26">
        <f t="shared" si="2"/>
        <v>0</v>
      </c>
      <c r="CJ2" s="26">
        <f t="shared" si="2"/>
        <v>0</v>
      </c>
      <c r="CK2" s="26">
        <f t="shared" si="2"/>
        <v>0</v>
      </c>
      <c r="CL2" s="26">
        <f t="shared" si="2"/>
        <v>0</v>
      </c>
      <c r="CM2" s="26">
        <f t="shared" si="2"/>
        <v>0</v>
      </c>
      <c r="CN2" s="26">
        <f t="shared" si="2"/>
        <v>0</v>
      </c>
      <c r="CO2" s="26">
        <f t="shared" si="2"/>
        <v>0</v>
      </c>
      <c r="CP2" s="26">
        <f t="shared" si="2"/>
        <v>0</v>
      </c>
      <c r="CQ2" s="26">
        <f t="shared" si="2"/>
        <v>0</v>
      </c>
      <c r="CR2" s="26">
        <f t="shared" si="2"/>
        <v>0</v>
      </c>
      <c r="CS2" s="26">
        <f t="shared" si="2"/>
        <v>0</v>
      </c>
      <c r="CT2" s="26">
        <f t="shared" si="2"/>
        <v>0</v>
      </c>
      <c r="CU2" s="26">
        <f t="shared" si="2"/>
        <v>0</v>
      </c>
      <c r="CV2" s="26">
        <f t="shared" si="2"/>
        <v>0</v>
      </c>
      <c r="CW2" s="26">
        <f t="shared" si="2"/>
        <v>0</v>
      </c>
    </row>
    <row r="3" spans="1:102">
      <c r="B3" s="14" t="s">
        <v>43</v>
      </c>
      <c r="C3" s="15" t="s">
        <v>44</v>
      </c>
      <c r="D3" s="15"/>
      <c r="E3" s="25" t="s">
        <v>45</v>
      </c>
      <c r="F3" s="22">
        <v>1.0416666666666666E-2</v>
      </c>
      <c r="G3" s="22">
        <v>2.0833333333333332E-2</v>
      </c>
      <c r="H3" s="22">
        <v>3.125E-2</v>
      </c>
      <c r="I3" s="22">
        <v>4.1666666666666664E-2</v>
      </c>
      <c r="J3" s="22">
        <v>5.2083333333333336E-2</v>
      </c>
      <c r="K3" s="22">
        <v>6.25E-2</v>
      </c>
      <c r="L3" s="22">
        <v>7.2916666666666671E-2</v>
      </c>
      <c r="M3" s="22">
        <v>8.3333333333333329E-2</v>
      </c>
      <c r="N3" s="22">
        <v>9.375E-2</v>
      </c>
      <c r="O3" s="22">
        <v>0.10416666666666667</v>
      </c>
      <c r="P3" s="22">
        <v>0.11458333333333333</v>
      </c>
      <c r="Q3" s="22">
        <v>0.125</v>
      </c>
      <c r="R3" s="22">
        <v>0.13541666666666666</v>
      </c>
      <c r="S3" s="22">
        <v>0.14583333333333334</v>
      </c>
      <c r="T3" s="22">
        <v>0.15625</v>
      </c>
      <c r="U3" s="22">
        <v>0.16666666666666666</v>
      </c>
      <c r="V3" s="22">
        <v>0.17708333333333334</v>
      </c>
      <c r="W3" s="22">
        <v>0.1875</v>
      </c>
      <c r="X3" s="22">
        <v>0.19791666666666666</v>
      </c>
      <c r="Y3" s="22">
        <v>0.20833333333333334</v>
      </c>
      <c r="Z3" s="22">
        <v>0.21875</v>
      </c>
      <c r="AA3" s="22">
        <v>0.22916666666666666</v>
      </c>
      <c r="AB3" s="22">
        <v>0.23958333333333334</v>
      </c>
      <c r="AC3" s="22">
        <v>0.25</v>
      </c>
      <c r="AD3" s="22">
        <v>0.26041666666666669</v>
      </c>
      <c r="AE3" s="22">
        <v>0.27083333333333331</v>
      </c>
      <c r="AF3" s="22">
        <v>0.28125</v>
      </c>
      <c r="AG3" s="22">
        <v>0.29166666666666669</v>
      </c>
      <c r="AH3" s="22">
        <v>0.30208333333333331</v>
      </c>
      <c r="AI3" s="22">
        <v>0.3125</v>
      </c>
      <c r="AJ3" s="22">
        <v>0.32291666666666669</v>
      </c>
      <c r="AK3" s="22">
        <v>0.33333333333333331</v>
      </c>
      <c r="AL3" s="22">
        <v>0.34375</v>
      </c>
      <c r="AM3" s="22">
        <v>0.35416666666666669</v>
      </c>
      <c r="AN3" s="22">
        <v>0.36458333333333331</v>
      </c>
      <c r="AO3" s="22">
        <v>0.375</v>
      </c>
      <c r="AP3" s="22">
        <v>0.38541666666666669</v>
      </c>
      <c r="AQ3" s="22">
        <v>0.39583333333333331</v>
      </c>
      <c r="AR3" s="22">
        <v>0.40625</v>
      </c>
      <c r="AS3" s="22">
        <v>0.41666666666666669</v>
      </c>
      <c r="AT3" s="22">
        <v>0.42708333333333331</v>
      </c>
      <c r="AU3" s="22">
        <v>0.4375</v>
      </c>
      <c r="AV3" s="22">
        <v>0.44791666666666669</v>
      </c>
      <c r="AW3" s="22">
        <v>0.45833333333333331</v>
      </c>
      <c r="AX3" s="22">
        <v>0.46875</v>
      </c>
      <c r="AY3" s="22">
        <v>0.47916666666666669</v>
      </c>
      <c r="AZ3" s="22">
        <v>0.48958333333333331</v>
      </c>
      <c r="BA3" s="22">
        <v>0.5</v>
      </c>
      <c r="BB3" s="22">
        <v>0.51041666666666663</v>
      </c>
      <c r="BC3" s="22">
        <v>0.52083333333333337</v>
      </c>
      <c r="BD3" s="22">
        <v>0.53125</v>
      </c>
      <c r="BE3" s="22">
        <v>0.54166666666666663</v>
      </c>
      <c r="BF3" s="22">
        <v>0.55208333333333337</v>
      </c>
      <c r="BG3" s="22">
        <v>0.5625</v>
      </c>
      <c r="BH3" s="22">
        <v>0.57291666666666663</v>
      </c>
      <c r="BI3" s="22">
        <v>0.58333333333333337</v>
      </c>
      <c r="BJ3" s="22">
        <v>0.59375</v>
      </c>
      <c r="BK3" s="22">
        <v>0.60416666666666663</v>
      </c>
      <c r="BL3" s="22">
        <v>0.61458333333333337</v>
      </c>
      <c r="BM3" s="22">
        <v>0.625</v>
      </c>
      <c r="BN3" s="22">
        <v>0.63541666666666663</v>
      </c>
      <c r="BO3" s="22">
        <v>0.64583333333333337</v>
      </c>
      <c r="BP3" s="22">
        <v>0.65625</v>
      </c>
      <c r="BQ3" s="22">
        <v>0.66666666666666663</v>
      </c>
      <c r="BR3" s="22">
        <v>0.67708333333333337</v>
      </c>
      <c r="BS3" s="22">
        <v>0.6875</v>
      </c>
      <c r="BT3" s="22">
        <v>0.69791666666666663</v>
      </c>
      <c r="BU3" s="22">
        <v>0.70833333333333337</v>
      </c>
      <c r="BV3" s="22">
        <v>0.71875</v>
      </c>
      <c r="BW3" s="22">
        <v>0.72916666666666663</v>
      </c>
      <c r="BX3" s="22">
        <v>0.73958333333333337</v>
      </c>
      <c r="BY3" s="22">
        <v>0.75</v>
      </c>
      <c r="BZ3" s="22">
        <v>0.76041666666666663</v>
      </c>
      <c r="CA3" s="22">
        <v>0.77083333333333337</v>
      </c>
      <c r="CB3" s="22">
        <v>0.78125</v>
      </c>
      <c r="CC3" s="22">
        <v>0.79166666666666663</v>
      </c>
      <c r="CD3" s="22">
        <v>0.80208333333333337</v>
      </c>
      <c r="CE3" s="22">
        <v>0.8125</v>
      </c>
      <c r="CF3" s="22">
        <v>0.82291666666666663</v>
      </c>
      <c r="CG3" s="22">
        <v>0.83333333333333337</v>
      </c>
      <c r="CH3" s="22">
        <v>0.84375</v>
      </c>
      <c r="CI3" s="22">
        <v>0.85416666666666663</v>
      </c>
      <c r="CJ3" s="22">
        <v>0.86458333333333337</v>
      </c>
      <c r="CK3" s="22">
        <v>0.875</v>
      </c>
      <c r="CL3" s="22">
        <v>0.88541666666666663</v>
      </c>
      <c r="CM3" s="22">
        <v>0.89583333333333337</v>
      </c>
      <c r="CN3" s="22">
        <v>0.90625</v>
      </c>
      <c r="CO3" s="22">
        <v>0.91666666666666663</v>
      </c>
      <c r="CP3" s="22">
        <v>0.92708333333333337</v>
      </c>
      <c r="CQ3" s="22">
        <v>0.9375</v>
      </c>
      <c r="CR3" s="22">
        <v>0.94791666666666663</v>
      </c>
      <c r="CS3" s="22">
        <v>0.95833333333333337</v>
      </c>
      <c r="CT3" s="22">
        <v>0.96875</v>
      </c>
      <c r="CU3" s="22">
        <v>0.97916666666666663</v>
      </c>
      <c r="CV3" s="22">
        <v>0.98958333333333337</v>
      </c>
      <c r="CW3" s="22">
        <v>0</v>
      </c>
    </row>
    <row r="4" spans="1:102">
      <c r="B4" s="14" t="s">
        <v>46</v>
      </c>
      <c r="C4" s="15" t="s">
        <v>47</v>
      </c>
      <c r="D4" s="15"/>
      <c r="E4" s="25" t="s">
        <v>48</v>
      </c>
      <c r="F4" s="11">
        <v>1</v>
      </c>
      <c r="G4" s="11">
        <v>2</v>
      </c>
      <c r="H4" s="11">
        <v>3</v>
      </c>
      <c r="I4" s="11">
        <v>4</v>
      </c>
      <c r="J4" s="11">
        <v>5</v>
      </c>
      <c r="K4" s="11">
        <v>6</v>
      </c>
      <c r="L4" s="11">
        <v>7</v>
      </c>
      <c r="M4" s="11">
        <v>8</v>
      </c>
      <c r="N4" s="11">
        <v>9</v>
      </c>
      <c r="O4" s="11">
        <v>10</v>
      </c>
      <c r="P4" s="11">
        <v>11</v>
      </c>
      <c r="Q4" s="11">
        <v>12</v>
      </c>
      <c r="R4" s="11">
        <v>13</v>
      </c>
      <c r="S4" s="11">
        <v>14</v>
      </c>
      <c r="T4" s="11">
        <v>15</v>
      </c>
      <c r="U4" s="11">
        <v>16</v>
      </c>
      <c r="V4" s="11">
        <v>17</v>
      </c>
      <c r="W4" s="11">
        <v>18</v>
      </c>
      <c r="X4" s="11">
        <v>19</v>
      </c>
      <c r="Y4" s="11">
        <v>20</v>
      </c>
      <c r="Z4" s="11">
        <v>21</v>
      </c>
      <c r="AA4" s="11">
        <v>22</v>
      </c>
      <c r="AB4" s="11">
        <v>23</v>
      </c>
      <c r="AC4" s="11">
        <v>24</v>
      </c>
      <c r="AD4" s="11">
        <v>25</v>
      </c>
      <c r="AE4" s="11">
        <v>26</v>
      </c>
      <c r="AF4" s="11">
        <v>27</v>
      </c>
      <c r="AG4" s="11">
        <v>28</v>
      </c>
      <c r="AH4" s="11">
        <v>29</v>
      </c>
      <c r="AI4" s="11">
        <v>30</v>
      </c>
      <c r="AJ4" s="11">
        <v>31</v>
      </c>
      <c r="AK4" s="11">
        <v>32</v>
      </c>
      <c r="AL4" s="11">
        <v>33</v>
      </c>
      <c r="AM4" s="11">
        <v>34</v>
      </c>
      <c r="AN4" s="11">
        <v>35</v>
      </c>
      <c r="AO4" s="11">
        <v>36</v>
      </c>
      <c r="AP4" s="11">
        <v>37</v>
      </c>
      <c r="AQ4" s="11">
        <v>38</v>
      </c>
      <c r="AR4" s="11">
        <v>39</v>
      </c>
      <c r="AS4" s="11">
        <v>40</v>
      </c>
      <c r="AT4" s="11">
        <v>41</v>
      </c>
      <c r="AU4" s="11">
        <v>42</v>
      </c>
      <c r="AV4" s="11">
        <v>43</v>
      </c>
      <c r="AW4" s="11">
        <v>44</v>
      </c>
      <c r="AX4" s="11">
        <v>45</v>
      </c>
      <c r="AY4" s="11">
        <v>46</v>
      </c>
      <c r="AZ4" s="11">
        <v>47</v>
      </c>
      <c r="BA4" s="11">
        <v>48</v>
      </c>
      <c r="BB4" s="11">
        <v>49</v>
      </c>
      <c r="BC4" s="11">
        <v>50</v>
      </c>
      <c r="BD4" s="11">
        <v>51</v>
      </c>
      <c r="BE4" s="11">
        <v>52</v>
      </c>
      <c r="BF4" s="11">
        <v>53</v>
      </c>
      <c r="BG4" s="11">
        <v>54</v>
      </c>
      <c r="BH4" s="11">
        <v>55</v>
      </c>
      <c r="BI4" s="11">
        <v>56</v>
      </c>
      <c r="BJ4" s="11">
        <v>57</v>
      </c>
      <c r="BK4" s="11">
        <v>58</v>
      </c>
      <c r="BL4" s="11">
        <v>59</v>
      </c>
      <c r="BM4" s="11">
        <v>60</v>
      </c>
      <c r="BN4" s="11">
        <v>61</v>
      </c>
      <c r="BO4" s="11">
        <v>62</v>
      </c>
      <c r="BP4" s="11">
        <v>63</v>
      </c>
      <c r="BQ4" s="11">
        <v>64</v>
      </c>
      <c r="BR4" s="11">
        <v>65</v>
      </c>
      <c r="BS4" s="11">
        <v>66</v>
      </c>
      <c r="BT4" s="11">
        <v>67</v>
      </c>
      <c r="BU4" s="11">
        <v>68</v>
      </c>
      <c r="BV4" s="11">
        <v>69</v>
      </c>
      <c r="BW4" s="11">
        <v>70</v>
      </c>
      <c r="BX4" s="11">
        <v>71</v>
      </c>
      <c r="BY4" s="11">
        <v>72</v>
      </c>
      <c r="BZ4" s="11">
        <v>73</v>
      </c>
      <c r="CA4" s="11">
        <v>74</v>
      </c>
      <c r="CB4" s="11">
        <v>75</v>
      </c>
      <c r="CC4" s="11">
        <v>76</v>
      </c>
      <c r="CD4" s="11">
        <v>77</v>
      </c>
      <c r="CE4" s="11">
        <v>78</v>
      </c>
      <c r="CF4" s="11">
        <v>79</v>
      </c>
      <c r="CG4" s="11">
        <v>80</v>
      </c>
      <c r="CH4" s="11">
        <v>81</v>
      </c>
      <c r="CI4" s="11">
        <v>82</v>
      </c>
      <c r="CJ4" s="11">
        <v>83</v>
      </c>
      <c r="CK4" s="11">
        <v>84</v>
      </c>
      <c r="CL4" s="11">
        <v>85</v>
      </c>
      <c r="CM4" s="11">
        <v>86</v>
      </c>
      <c r="CN4" s="11">
        <v>87</v>
      </c>
      <c r="CO4" s="11">
        <v>88</v>
      </c>
      <c r="CP4" s="11">
        <v>89</v>
      </c>
      <c r="CQ4" s="11">
        <v>90</v>
      </c>
      <c r="CR4" s="11">
        <v>91</v>
      </c>
      <c r="CS4" s="11">
        <v>92</v>
      </c>
      <c r="CT4" s="11">
        <v>93</v>
      </c>
      <c r="CU4" s="11">
        <v>94</v>
      </c>
      <c r="CV4" s="11">
        <v>95</v>
      </c>
      <c r="CW4" s="11">
        <v>96</v>
      </c>
    </row>
    <row r="5" spans="1:102">
      <c r="B5" s="14" t="s">
        <v>49</v>
      </c>
      <c r="C5" s="15" t="s">
        <v>50</v>
      </c>
      <c r="D5" s="15"/>
    </row>
    <row r="6" spans="1:102" ht="15" thickBot="1">
      <c r="B6" s="16" t="s">
        <v>51</v>
      </c>
      <c r="C6" s="17">
        <v>0.66666666666666663</v>
      </c>
      <c r="D6" s="17">
        <v>0.79166666666666663</v>
      </c>
    </row>
    <row r="8" spans="1:102">
      <c r="B8" s="18" t="s">
        <v>52</v>
      </c>
      <c r="C8" s="18" cm="1">
        <f t="array" ref="C8">AVERAGE(IF(F2:CW2=1,F13:CW22,""))</f>
        <v>324.80033333333341</v>
      </c>
    </row>
    <row r="9" spans="1:102">
      <c r="B9" s="18" t="s">
        <v>53</v>
      </c>
      <c r="C9" s="18">
        <f>ROUND(C8,0)/1000</f>
        <v>0.32500000000000001</v>
      </c>
    </row>
    <row r="11" spans="1:102">
      <c r="A11" s="69" t="s">
        <v>54</v>
      </c>
      <c r="B11" s="7" t="s">
        <v>55</v>
      </c>
    </row>
    <row r="12" spans="1:102">
      <c r="A12" s="70"/>
      <c r="B12" s="11" t="s">
        <v>56</v>
      </c>
      <c r="F12" s="19">
        <v>1.0416666666666666E-2</v>
      </c>
      <c r="G12" s="19">
        <v>2.0833333333333332E-2</v>
      </c>
      <c r="H12" s="19">
        <v>3.125E-2</v>
      </c>
      <c r="I12" s="19">
        <v>4.1666666666666664E-2</v>
      </c>
      <c r="J12" s="19">
        <v>5.2083333333333336E-2</v>
      </c>
      <c r="K12" s="19">
        <v>6.25E-2</v>
      </c>
      <c r="L12" s="19">
        <v>7.2916666666666671E-2</v>
      </c>
      <c r="M12" s="19">
        <v>8.3333333333333329E-2</v>
      </c>
      <c r="N12" s="19">
        <v>9.375E-2</v>
      </c>
      <c r="O12" s="19">
        <v>0.10416666666666667</v>
      </c>
      <c r="P12" s="19">
        <v>0.11458333333333333</v>
      </c>
      <c r="Q12" s="19">
        <v>0.125</v>
      </c>
      <c r="R12" s="19">
        <v>0.13541666666666666</v>
      </c>
      <c r="S12" s="19">
        <v>0.14583333333333334</v>
      </c>
      <c r="T12" s="19">
        <v>0.15625</v>
      </c>
      <c r="U12" s="19">
        <v>0.16666666666666666</v>
      </c>
      <c r="V12" s="19">
        <v>0.17708333333333334</v>
      </c>
      <c r="W12" s="19">
        <v>0.1875</v>
      </c>
      <c r="X12" s="19">
        <v>0.19791666666666666</v>
      </c>
      <c r="Y12" s="19">
        <v>0.20833333333333334</v>
      </c>
      <c r="Z12" s="19">
        <v>0.21875</v>
      </c>
      <c r="AA12" s="19">
        <v>0.22916666666666666</v>
      </c>
      <c r="AB12" s="19">
        <v>0.23958333333333334</v>
      </c>
      <c r="AC12" s="19">
        <v>0.25</v>
      </c>
      <c r="AD12" s="19">
        <v>0.26041666666666669</v>
      </c>
      <c r="AE12" s="19">
        <v>0.27083333333333331</v>
      </c>
      <c r="AF12" s="19">
        <v>0.28125</v>
      </c>
      <c r="AG12" s="19">
        <v>0.29166666666666669</v>
      </c>
      <c r="AH12" s="19">
        <v>0.30208333333333331</v>
      </c>
      <c r="AI12" s="19">
        <v>0.3125</v>
      </c>
      <c r="AJ12" s="19">
        <v>0.32291666666666669</v>
      </c>
      <c r="AK12" s="19">
        <v>0.33333333333333331</v>
      </c>
      <c r="AL12" s="19">
        <v>0.34375</v>
      </c>
      <c r="AM12" s="19">
        <v>0.35416666666666669</v>
      </c>
      <c r="AN12" s="19">
        <v>0.36458333333333331</v>
      </c>
      <c r="AO12" s="19">
        <v>0.375</v>
      </c>
      <c r="AP12" s="19">
        <v>0.38541666666666669</v>
      </c>
      <c r="AQ12" s="19">
        <v>0.39583333333333331</v>
      </c>
      <c r="AR12" s="19">
        <v>0.40625</v>
      </c>
      <c r="AS12" s="19">
        <v>0.41666666666666669</v>
      </c>
      <c r="AT12" s="19">
        <v>0.42708333333333331</v>
      </c>
      <c r="AU12" s="19">
        <v>0.4375</v>
      </c>
      <c r="AV12" s="19">
        <v>0.44791666666666669</v>
      </c>
      <c r="AW12" s="19">
        <v>0.45833333333333331</v>
      </c>
      <c r="AX12" s="19">
        <v>0.46875</v>
      </c>
      <c r="AY12" s="19">
        <v>0.47916666666666669</v>
      </c>
      <c r="AZ12" s="19">
        <v>0.48958333333333331</v>
      </c>
      <c r="BA12" s="19">
        <v>0.5</v>
      </c>
      <c r="BB12" s="19">
        <v>0.51041666666666663</v>
      </c>
      <c r="BC12" s="19">
        <v>0.52083333333333337</v>
      </c>
      <c r="BD12" s="19">
        <v>0.53125</v>
      </c>
      <c r="BE12" s="19">
        <v>0.54166666666666663</v>
      </c>
      <c r="BF12" s="19">
        <v>0.55208333333333337</v>
      </c>
      <c r="BG12" s="19">
        <v>0.5625</v>
      </c>
      <c r="BH12" s="19">
        <v>0.57291666666666663</v>
      </c>
      <c r="BI12" s="19">
        <v>0.58333333333333337</v>
      </c>
      <c r="BJ12" s="19">
        <v>0.59375</v>
      </c>
      <c r="BK12" s="19">
        <v>0.60416666666666663</v>
      </c>
      <c r="BL12" s="19">
        <v>0.61458333333333337</v>
      </c>
      <c r="BM12" s="19">
        <v>0.625</v>
      </c>
      <c r="BN12" s="19">
        <v>0.63541666666666663</v>
      </c>
      <c r="BO12" s="19">
        <v>0.64583333333333337</v>
      </c>
      <c r="BP12" s="19">
        <v>0.65625</v>
      </c>
      <c r="BQ12" s="19">
        <v>0.66666666666666663</v>
      </c>
      <c r="BR12" s="19">
        <v>0.67708333333333337</v>
      </c>
      <c r="BS12" s="19">
        <v>0.6875</v>
      </c>
      <c r="BT12" s="19">
        <v>0.69791666666666663</v>
      </c>
      <c r="BU12" s="19">
        <v>0.70833333333333337</v>
      </c>
      <c r="BV12" s="19">
        <v>0.71875</v>
      </c>
      <c r="BW12" s="19">
        <v>0.72916666666666663</v>
      </c>
      <c r="BX12" s="19">
        <v>0.73958333333333337</v>
      </c>
      <c r="BY12" s="19">
        <v>0.75</v>
      </c>
      <c r="BZ12" s="19">
        <v>0.76041666666666663</v>
      </c>
      <c r="CA12" s="19">
        <v>0.77083333333333337</v>
      </c>
      <c r="CB12" s="19">
        <v>0.78125</v>
      </c>
      <c r="CC12" s="19">
        <v>0.79166666666666663</v>
      </c>
      <c r="CD12" s="19">
        <v>0.80208333333333337</v>
      </c>
      <c r="CE12" s="19">
        <v>0.8125</v>
      </c>
      <c r="CF12" s="19">
        <v>0.82291666666666663</v>
      </c>
      <c r="CG12" s="19">
        <v>0.83333333333333337</v>
      </c>
      <c r="CH12" s="19">
        <v>0.84375</v>
      </c>
      <c r="CI12" s="19">
        <v>0.85416666666666663</v>
      </c>
      <c r="CJ12" s="19">
        <v>0.86458333333333337</v>
      </c>
      <c r="CK12" s="19">
        <v>0.875</v>
      </c>
      <c r="CL12" s="19">
        <v>0.88541666666666663</v>
      </c>
      <c r="CM12" s="19">
        <v>0.89583333333333337</v>
      </c>
      <c r="CN12" s="19">
        <v>0.90625</v>
      </c>
      <c r="CO12" s="19">
        <v>0.91666666666666663</v>
      </c>
      <c r="CP12" s="19">
        <v>0.92708333333333337</v>
      </c>
      <c r="CQ12" s="19">
        <v>0.9375</v>
      </c>
      <c r="CR12" s="19">
        <v>0.94791666666666663</v>
      </c>
      <c r="CS12" s="19">
        <v>0.95833333333333337</v>
      </c>
      <c r="CT12" s="19">
        <v>0.96875</v>
      </c>
      <c r="CU12" s="19">
        <v>0.97916666666666663</v>
      </c>
      <c r="CV12" s="19">
        <v>0.98958333333333337</v>
      </c>
      <c r="CW12" s="20">
        <v>1</v>
      </c>
    </row>
    <row r="13" spans="1:102">
      <c r="A13" s="23">
        <v>44169</v>
      </c>
      <c r="B13" s="11" t="s">
        <v>57</v>
      </c>
      <c r="E13" s="68" t="s">
        <v>58</v>
      </c>
      <c r="F13" s="21">
        <f>SUMIF($A$29:$A$97,$A$13,$F$29:$F$97)</f>
        <v>255</v>
      </c>
      <c r="G13" s="21">
        <f>SUMIF($A$29:$A$97,A13,$G$29:$G$97)</f>
        <v>254</v>
      </c>
      <c r="H13" s="21">
        <f>SUMIF($A$29:$A$97,$A$13,$H$29:$H$97)</f>
        <v>242</v>
      </c>
      <c r="I13" s="21">
        <f>SUMIF($A$29:$A$97,A13,$I$29:$I$97)</f>
        <v>243</v>
      </c>
      <c r="J13" s="21">
        <f t="shared" ref="J13:BU13" si="3">SUMIF($A$29:$A$97,$A$13,G29:G97)</f>
        <v>254</v>
      </c>
      <c r="K13" s="21">
        <f t="shared" si="3"/>
        <v>242</v>
      </c>
      <c r="L13" s="21">
        <f t="shared" si="3"/>
        <v>243</v>
      </c>
      <c r="M13" s="21">
        <f t="shared" si="3"/>
        <v>247</v>
      </c>
      <c r="N13" s="21">
        <f t="shared" si="3"/>
        <v>245</v>
      </c>
      <c r="O13" s="21">
        <f t="shared" si="3"/>
        <v>241</v>
      </c>
      <c r="P13" s="21">
        <f t="shared" si="3"/>
        <v>236</v>
      </c>
      <c r="Q13" s="21">
        <f t="shared" si="3"/>
        <v>237</v>
      </c>
      <c r="R13" s="21">
        <f t="shared" si="3"/>
        <v>240</v>
      </c>
      <c r="S13" s="21">
        <f t="shared" si="3"/>
        <v>230</v>
      </c>
      <c r="T13" s="21">
        <f t="shared" si="3"/>
        <v>240</v>
      </c>
      <c r="U13" s="21">
        <f t="shared" si="3"/>
        <v>238</v>
      </c>
      <c r="V13" s="21">
        <f t="shared" si="3"/>
        <v>239</v>
      </c>
      <c r="W13" s="21">
        <f t="shared" si="3"/>
        <v>231</v>
      </c>
      <c r="X13" s="21">
        <f t="shared" si="3"/>
        <v>238</v>
      </c>
      <c r="Y13" s="21">
        <f t="shared" si="3"/>
        <v>237</v>
      </c>
      <c r="Z13" s="21">
        <f t="shared" si="3"/>
        <v>244</v>
      </c>
      <c r="AA13" s="21">
        <f t="shared" si="3"/>
        <v>237</v>
      </c>
      <c r="AB13" s="21">
        <f t="shared" si="3"/>
        <v>245</v>
      </c>
      <c r="AC13" s="21">
        <f t="shared" si="3"/>
        <v>255</v>
      </c>
      <c r="AD13" s="21">
        <f t="shared" si="3"/>
        <v>248</v>
      </c>
      <c r="AE13" s="21">
        <f t="shared" si="3"/>
        <v>288</v>
      </c>
      <c r="AF13" s="21">
        <f t="shared" si="3"/>
        <v>318</v>
      </c>
      <c r="AG13" s="21">
        <f t="shared" si="3"/>
        <v>309</v>
      </c>
      <c r="AH13" s="21">
        <f t="shared" si="3"/>
        <v>323</v>
      </c>
      <c r="AI13" s="21">
        <f t="shared" si="3"/>
        <v>313</v>
      </c>
      <c r="AJ13" s="21">
        <f t="shared" si="3"/>
        <v>339</v>
      </c>
      <c r="AK13" s="21">
        <f t="shared" si="3"/>
        <v>325</v>
      </c>
      <c r="AL13" s="21">
        <f t="shared" si="3"/>
        <v>322</v>
      </c>
      <c r="AM13" s="21">
        <f t="shared" si="3"/>
        <v>307</v>
      </c>
      <c r="AN13" s="21">
        <f t="shared" si="3"/>
        <v>306</v>
      </c>
      <c r="AO13" s="21">
        <f t="shared" si="3"/>
        <v>304</v>
      </c>
      <c r="AP13" s="21">
        <f t="shared" si="3"/>
        <v>291</v>
      </c>
      <c r="AQ13" s="21">
        <f t="shared" si="3"/>
        <v>287</v>
      </c>
      <c r="AR13" s="21">
        <f t="shared" si="3"/>
        <v>283</v>
      </c>
      <c r="AS13" s="21">
        <f t="shared" si="3"/>
        <v>286</v>
      </c>
      <c r="AT13" s="21">
        <f t="shared" si="3"/>
        <v>289</v>
      </c>
      <c r="AU13" s="21">
        <f t="shared" si="3"/>
        <v>291</v>
      </c>
      <c r="AV13" s="21">
        <f t="shared" si="3"/>
        <v>297</v>
      </c>
      <c r="AW13" s="21">
        <f t="shared" si="3"/>
        <v>286</v>
      </c>
      <c r="AX13" s="21">
        <f t="shared" si="3"/>
        <v>295</v>
      </c>
      <c r="AY13" s="21">
        <f t="shared" si="3"/>
        <v>295</v>
      </c>
      <c r="AZ13" s="21">
        <f t="shared" si="3"/>
        <v>303</v>
      </c>
      <c r="BA13" s="21">
        <f t="shared" si="3"/>
        <v>292</v>
      </c>
      <c r="BB13" s="21">
        <f t="shared" si="3"/>
        <v>304</v>
      </c>
      <c r="BC13" s="21">
        <f t="shared" si="3"/>
        <v>302</v>
      </c>
      <c r="BD13" s="21">
        <f t="shared" si="3"/>
        <v>296</v>
      </c>
      <c r="BE13" s="21">
        <f t="shared" si="3"/>
        <v>314</v>
      </c>
      <c r="BF13" s="21">
        <f t="shared" si="3"/>
        <v>313</v>
      </c>
      <c r="BG13" s="21">
        <f t="shared" si="3"/>
        <v>297</v>
      </c>
      <c r="BH13" s="21">
        <f t="shared" si="3"/>
        <v>298</v>
      </c>
      <c r="BI13" s="21">
        <f t="shared" si="3"/>
        <v>298</v>
      </c>
      <c r="BJ13" s="21">
        <f t="shared" si="3"/>
        <v>293</v>
      </c>
      <c r="BK13" s="21">
        <f t="shared" si="3"/>
        <v>288</v>
      </c>
      <c r="BL13" s="21">
        <f t="shared" si="3"/>
        <v>278</v>
      </c>
      <c r="BM13" s="21">
        <f t="shared" si="3"/>
        <v>279</v>
      </c>
      <c r="BN13" s="21">
        <f t="shared" si="3"/>
        <v>284</v>
      </c>
      <c r="BO13" s="21">
        <f t="shared" si="3"/>
        <v>280</v>
      </c>
      <c r="BP13" s="21">
        <f t="shared" si="3"/>
        <v>274</v>
      </c>
      <c r="BQ13" s="21">
        <f t="shared" si="3"/>
        <v>273</v>
      </c>
      <c r="BR13" s="21">
        <f t="shared" si="3"/>
        <v>269</v>
      </c>
      <c r="BS13" s="21">
        <f t="shared" si="3"/>
        <v>285</v>
      </c>
      <c r="BT13" s="21">
        <f t="shared" si="3"/>
        <v>269</v>
      </c>
      <c r="BU13" s="21">
        <f t="shared" si="3"/>
        <v>278</v>
      </c>
      <c r="BV13" s="21">
        <f t="shared" ref="BV13:CW13" si="4">SUMIF($A$29:$A$97,$A$13,BS29:BS97)</f>
        <v>273</v>
      </c>
      <c r="BW13" s="21">
        <f t="shared" si="4"/>
        <v>267</v>
      </c>
      <c r="BX13" s="21">
        <f t="shared" si="4"/>
        <v>270</v>
      </c>
      <c r="BY13" s="21">
        <f t="shared" si="4"/>
        <v>267</v>
      </c>
      <c r="BZ13" s="21">
        <f t="shared" si="4"/>
        <v>264</v>
      </c>
      <c r="CA13" s="21">
        <f t="shared" si="4"/>
        <v>267</v>
      </c>
      <c r="CB13" s="21">
        <f t="shared" si="4"/>
        <v>269</v>
      </c>
      <c r="CC13" s="21">
        <f t="shared" si="4"/>
        <v>277</v>
      </c>
      <c r="CD13" s="21">
        <f t="shared" si="4"/>
        <v>262</v>
      </c>
      <c r="CE13" s="21">
        <f t="shared" si="4"/>
        <v>265</v>
      </c>
      <c r="CF13" s="21">
        <f t="shared" si="4"/>
        <v>259</v>
      </c>
      <c r="CG13" s="21">
        <f t="shared" si="4"/>
        <v>259</v>
      </c>
      <c r="CH13" s="21">
        <f t="shared" si="4"/>
        <v>257</v>
      </c>
      <c r="CI13" s="21">
        <f t="shared" si="4"/>
        <v>257</v>
      </c>
      <c r="CJ13" s="21">
        <f t="shared" si="4"/>
        <v>255</v>
      </c>
      <c r="CK13" s="21">
        <f t="shared" si="4"/>
        <v>256</v>
      </c>
      <c r="CL13" s="21">
        <f t="shared" si="4"/>
        <v>253</v>
      </c>
      <c r="CM13" s="21">
        <f t="shared" si="4"/>
        <v>254</v>
      </c>
      <c r="CN13" s="21">
        <f t="shared" si="4"/>
        <v>245</v>
      </c>
      <c r="CO13" s="21">
        <f t="shared" si="4"/>
        <v>236</v>
      </c>
      <c r="CP13" s="21">
        <f t="shared" si="4"/>
        <v>242</v>
      </c>
      <c r="CQ13" s="21">
        <f t="shared" si="4"/>
        <v>237</v>
      </c>
      <c r="CR13" s="21">
        <f t="shared" si="4"/>
        <v>239</v>
      </c>
      <c r="CS13" s="21">
        <f t="shared" si="4"/>
        <v>232</v>
      </c>
      <c r="CT13" s="21">
        <f t="shared" si="4"/>
        <v>233</v>
      </c>
      <c r="CU13" s="21">
        <f t="shared" si="4"/>
        <v>234</v>
      </c>
      <c r="CV13" s="21">
        <f t="shared" si="4"/>
        <v>238</v>
      </c>
      <c r="CW13" s="21">
        <f t="shared" si="4"/>
        <v>228</v>
      </c>
      <c r="CX13" s="27"/>
    </row>
    <row r="14" spans="1:102">
      <c r="A14" s="23">
        <v>44184</v>
      </c>
      <c r="B14" s="11" t="s">
        <v>59</v>
      </c>
      <c r="E14" s="68"/>
      <c r="F14" s="21">
        <f>SUMIF($A$29:$A$97,$A$14,$F$29:$F$97)</f>
        <v>245</v>
      </c>
      <c r="G14" s="21">
        <f>SUMIF($A$29:$A$97,$A$14,$G$29:$G$97)</f>
        <v>241</v>
      </c>
      <c r="H14" s="21">
        <f>SUMIF($A$29:$A$97,$A$14,$H$29:$H$97)</f>
        <v>239</v>
      </c>
      <c r="I14" s="21">
        <f>SUMIF($A$29:$A$97,$A$14,$I$29:$I$97)</f>
        <v>233</v>
      </c>
      <c r="J14" s="21">
        <f t="shared" ref="J14:BU14" si="5">SUMIF($A$29:$A$97,$A$14,G29:G97)</f>
        <v>241</v>
      </c>
      <c r="K14" s="21">
        <f t="shared" si="5"/>
        <v>239</v>
      </c>
      <c r="L14" s="21">
        <f t="shared" si="5"/>
        <v>233</v>
      </c>
      <c r="M14" s="21">
        <f t="shared" si="5"/>
        <v>228</v>
      </c>
      <c r="N14" s="21">
        <f t="shared" si="5"/>
        <v>227</v>
      </c>
      <c r="O14" s="21">
        <f t="shared" si="5"/>
        <v>226</v>
      </c>
      <c r="P14" s="21">
        <f t="shared" si="5"/>
        <v>225</v>
      </c>
      <c r="Q14" s="21">
        <f t="shared" si="5"/>
        <v>219</v>
      </c>
      <c r="R14" s="21">
        <f t="shared" si="5"/>
        <v>222</v>
      </c>
      <c r="S14" s="21">
        <f t="shared" si="5"/>
        <v>224</v>
      </c>
      <c r="T14" s="21">
        <f t="shared" si="5"/>
        <v>221</v>
      </c>
      <c r="U14" s="21">
        <f t="shared" si="5"/>
        <v>218</v>
      </c>
      <c r="V14" s="21">
        <f t="shared" si="5"/>
        <v>222</v>
      </c>
      <c r="W14" s="21">
        <f t="shared" si="5"/>
        <v>211</v>
      </c>
      <c r="X14" s="21">
        <f t="shared" si="5"/>
        <v>211</v>
      </c>
      <c r="Y14" s="21">
        <f t="shared" si="5"/>
        <v>206</v>
      </c>
      <c r="Z14" s="21">
        <f t="shared" si="5"/>
        <v>210</v>
      </c>
      <c r="AA14" s="21">
        <f t="shared" si="5"/>
        <v>238</v>
      </c>
      <c r="AB14" s="21">
        <f t="shared" si="5"/>
        <v>328.28</v>
      </c>
      <c r="AC14" s="21">
        <f t="shared" si="5"/>
        <v>319.91999999999996</v>
      </c>
      <c r="AD14" s="21">
        <f t="shared" si="5"/>
        <v>338.93</v>
      </c>
      <c r="AE14" s="21">
        <f t="shared" si="5"/>
        <v>319.14</v>
      </c>
      <c r="AF14" s="21">
        <f t="shared" si="5"/>
        <v>316.57</v>
      </c>
      <c r="AG14" s="21">
        <f t="shared" si="5"/>
        <v>352.55</v>
      </c>
      <c r="AH14" s="21">
        <f t="shared" si="5"/>
        <v>360.03999999999996</v>
      </c>
      <c r="AI14" s="21">
        <f t="shared" si="5"/>
        <v>357.76</v>
      </c>
      <c r="AJ14" s="21">
        <f t="shared" si="5"/>
        <v>375.44</v>
      </c>
      <c r="AK14" s="21">
        <f t="shared" si="5"/>
        <v>397.73</v>
      </c>
      <c r="AL14" s="21">
        <f t="shared" si="5"/>
        <v>425.91</v>
      </c>
      <c r="AM14" s="21">
        <f t="shared" si="5"/>
        <v>391.68</v>
      </c>
      <c r="AN14" s="21">
        <f t="shared" si="5"/>
        <v>395.23</v>
      </c>
      <c r="AO14" s="21">
        <f t="shared" si="5"/>
        <v>400.84000000000003</v>
      </c>
      <c r="AP14" s="21">
        <f t="shared" si="5"/>
        <v>390.45</v>
      </c>
      <c r="AQ14" s="21">
        <f t="shared" si="5"/>
        <v>394.66999999999996</v>
      </c>
      <c r="AR14" s="21">
        <f t="shared" si="5"/>
        <v>400.03</v>
      </c>
      <c r="AS14" s="21">
        <f t="shared" si="5"/>
        <v>397.82</v>
      </c>
      <c r="AT14" s="21">
        <f t="shared" si="5"/>
        <v>413.8</v>
      </c>
      <c r="AU14" s="21">
        <f t="shared" si="5"/>
        <v>447.57</v>
      </c>
      <c r="AV14" s="21">
        <f t="shared" si="5"/>
        <v>415.3</v>
      </c>
      <c r="AW14" s="21">
        <f t="shared" si="5"/>
        <v>412.2</v>
      </c>
      <c r="AX14" s="21">
        <f t="shared" si="5"/>
        <v>437.72</v>
      </c>
      <c r="AY14" s="21">
        <f t="shared" si="5"/>
        <v>442.47</v>
      </c>
      <c r="AZ14" s="21">
        <f t="shared" si="5"/>
        <v>420.92</v>
      </c>
      <c r="BA14" s="21">
        <f t="shared" si="5"/>
        <v>420.82</v>
      </c>
      <c r="BB14" s="21">
        <f t="shared" si="5"/>
        <v>412.29</v>
      </c>
      <c r="BC14" s="21">
        <f t="shared" si="5"/>
        <v>408.01</v>
      </c>
      <c r="BD14" s="21">
        <f t="shared" si="5"/>
        <v>417.66</v>
      </c>
      <c r="BE14" s="21">
        <f t="shared" si="5"/>
        <v>416.31</v>
      </c>
      <c r="BF14" s="21">
        <f t="shared" si="5"/>
        <v>413.25</v>
      </c>
      <c r="BG14" s="21">
        <f t="shared" si="5"/>
        <v>403.88</v>
      </c>
      <c r="BH14" s="21">
        <f t="shared" si="5"/>
        <v>397.91999999999996</v>
      </c>
      <c r="BI14" s="21">
        <f t="shared" si="5"/>
        <v>395.82</v>
      </c>
      <c r="BJ14" s="21">
        <f t="shared" si="5"/>
        <v>408.16</v>
      </c>
      <c r="BK14" s="21">
        <f t="shared" si="5"/>
        <v>426.08</v>
      </c>
      <c r="BL14" s="21">
        <f t="shared" si="5"/>
        <v>401.76</v>
      </c>
      <c r="BM14" s="21">
        <f t="shared" si="5"/>
        <v>395.62</v>
      </c>
      <c r="BN14" s="21">
        <f t="shared" si="5"/>
        <v>397.6</v>
      </c>
      <c r="BO14" s="21">
        <f t="shared" si="5"/>
        <v>394.03999999999996</v>
      </c>
      <c r="BP14" s="21">
        <f t="shared" si="5"/>
        <v>394.1</v>
      </c>
      <c r="BQ14" s="21">
        <f t="shared" si="5"/>
        <v>396.85</v>
      </c>
      <c r="BR14" s="21">
        <f t="shared" si="5"/>
        <v>420.24</v>
      </c>
      <c r="BS14" s="21">
        <f t="shared" si="5"/>
        <v>401.43</v>
      </c>
      <c r="BT14" s="21">
        <f t="shared" si="5"/>
        <v>386.9</v>
      </c>
      <c r="BU14" s="21">
        <f t="shared" si="5"/>
        <v>387.65</v>
      </c>
      <c r="BV14" s="21">
        <f t="shared" ref="BV14:CW14" si="6">SUMIF($A$29:$A$97,$A$14,BS29:BS97)</f>
        <v>384.35</v>
      </c>
      <c r="BW14" s="21">
        <f t="shared" si="6"/>
        <v>382.39</v>
      </c>
      <c r="BX14" s="21">
        <f t="shared" si="6"/>
        <v>390.9</v>
      </c>
      <c r="BY14" s="21">
        <f t="shared" si="6"/>
        <v>408.31</v>
      </c>
      <c r="BZ14" s="21">
        <f t="shared" si="6"/>
        <v>393.12</v>
      </c>
      <c r="CA14" s="21">
        <f t="shared" si="6"/>
        <v>380.32</v>
      </c>
      <c r="CB14" s="21">
        <f t="shared" si="6"/>
        <v>379.78</v>
      </c>
      <c r="CC14" s="21">
        <f t="shared" si="6"/>
        <v>399.12</v>
      </c>
      <c r="CD14" s="21">
        <f t="shared" si="6"/>
        <v>392.66999999999996</v>
      </c>
      <c r="CE14" s="21">
        <f t="shared" si="6"/>
        <v>378.14</v>
      </c>
      <c r="CF14" s="21">
        <f t="shared" si="6"/>
        <v>375.51</v>
      </c>
      <c r="CG14" s="21">
        <f t="shared" si="6"/>
        <v>367.68</v>
      </c>
      <c r="CH14" s="21">
        <f t="shared" si="6"/>
        <v>377.47</v>
      </c>
      <c r="CI14" s="21">
        <f t="shared" si="6"/>
        <v>374.91999999999996</v>
      </c>
      <c r="CJ14" s="21">
        <f t="shared" si="6"/>
        <v>405</v>
      </c>
      <c r="CK14" s="21">
        <f t="shared" si="6"/>
        <v>372.41999999999996</v>
      </c>
      <c r="CL14" s="21">
        <f t="shared" si="6"/>
        <v>370.45</v>
      </c>
      <c r="CM14" s="21">
        <f t="shared" si="6"/>
        <v>372.13</v>
      </c>
      <c r="CN14" s="21">
        <f t="shared" si="6"/>
        <v>365.32</v>
      </c>
      <c r="CO14" s="21">
        <f t="shared" si="6"/>
        <v>356.66999999999996</v>
      </c>
      <c r="CP14" s="21">
        <f t="shared" si="6"/>
        <v>367.43</v>
      </c>
      <c r="CQ14" s="21">
        <f t="shared" si="6"/>
        <v>336.93</v>
      </c>
      <c r="CR14" s="21">
        <f t="shared" si="6"/>
        <v>339.05</v>
      </c>
      <c r="CS14" s="21">
        <f t="shared" si="6"/>
        <v>359.40999999999997</v>
      </c>
      <c r="CT14" s="21">
        <f t="shared" si="6"/>
        <v>340.11</v>
      </c>
      <c r="CU14" s="21">
        <f t="shared" si="6"/>
        <v>330.7</v>
      </c>
      <c r="CV14" s="21">
        <f t="shared" si="6"/>
        <v>331.9</v>
      </c>
      <c r="CW14" s="21">
        <f t="shared" si="6"/>
        <v>331.55</v>
      </c>
    </row>
    <row r="15" spans="1:102">
      <c r="A15" s="23">
        <v>44188</v>
      </c>
      <c r="B15" s="11" t="s">
        <v>60</v>
      </c>
      <c r="E15" s="68"/>
      <c r="F15" s="21">
        <f>SUMIF($A$29:$A$97,$A$15,$F$29:$F$97)</f>
        <v>252</v>
      </c>
      <c r="G15" s="21">
        <f>SUMIF($A$29:$A$97,$A$15,$G$29:$G$97)</f>
        <v>247</v>
      </c>
      <c r="H15" s="21">
        <f>SUMIF($A$29:$A$97,$A$15,$H$29:$H$97)</f>
        <v>246</v>
      </c>
      <c r="I15" s="21">
        <f>SUMIF($A$29:$A$97,$A$15,$I$29:$I$97)</f>
        <v>246</v>
      </c>
      <c r="J15" s="21">
        <f t="shared" ref="J15:BU15" si="7">SUMIF($A$29:$A$97,$A$15,G29:G97)</f>
        <v>247</v>
      </c>
      <c r="K15" s="21">
        <f t="shared" si="7"/>
        <v>246</v>
      </c>
      <c r="L15" s="21">
        <f t="shared" si="7"/>
        <v>246</v>
      </c>
      <c r="M15" s="21">
        <f t="shared" si="7"/>
        <v>247</v>
      </c>
      <c r="N15" s="21">
        <f t="shared" si="7"/>
        <v>248</v>
      </c>
      <c r="O15" s="21">
        <f t="shared" si="7"/>
        <v>245</v>
      </c>
      <c r="P15" s="21">
        <f t="shared" si="7"/>
        <v>248</v>
      </c>
      <c r="Q15" s="21">
        <f t="shared" si="7"/>
        <v>245</v>
      </c>
      <c r="R15" s="21">
        <f t="shared" si="7"/>
        <v>244</v>
      </c>
      <c r="S15" s="21">
        <f t="shared" si="7"/>
        <v>240</v>
      </c>
      <c r="T15" s="21">
        <f t="shared" si="7"/>
        <v>243</v>
      </c>
      <c r="U15" s="21">
        <f t="shared" si="7"/>
        <v>236</v>
      </c>
      <c r="V15" s="21">
        <f t="shared" si="7"/>
        <v>240</v>
      </c>
      <c r="W15" s="21">
        <f t="shared" si="7"/>
        <v>272</v>
      </c>
      <c r="X15" s="21">
        <f t="shared" si="7"/>
        <v>274</v>
      </c>
      <c r="Y15" s="21">
        <f t="shared" si="7"/>
        <v>248</v>
      </c>
      <c r="Z15" s="21">
        <f t="shared" si="7"/>
        <v>240</v>
      </c>
      <c r="AA15" s="21">
        <f t="shared" si="7"/>
        <v>236</v>
      </c>
      <c r="AB15" s="21">
        <f t="shared" si="7"/>
        <v>323.27999999999997</v>
      </c>
      <c r="AC15" s="21">
        <f t="shared" si="7"/>
        <v>314.91999999999996</v>
      </c>
      <c r="AD15" s="21">
        <f t="shared" si="7"/>
        <v>333.93</v>
      </c>
      <c r="AE15" s="21">
        <f t="shared" si="7"/>
        <v>314.14</v>
      </c>
      <c r="AF15" s="21">
        <f t="shared" si="7"/>
        <v>311.57</v>
      </c>
      <c r="AG15" s="21">
        <f t="shared" si="7"/>
        <v>347.55</v>
      </c>
      <c r="AH15" s="21">
        <f t="shared" si="7"/>
        <v>355.03999999999996</v>
      </c>
      <c r="AI15" s="21">
        <f t="shared" si="7"/>
        <v>352.76</v>
      </c>
      <c r="AJ15" s="21">
        <f t="shared" si="7"/>
        <v>370.44</v>
      </c>
      <c r="AK15" s="21">
        <f t="shared" si="7"/>
        <v>392.73</v>
      </c>
      <c r="AL15" s="21">
        <f t="shared" si="7"/>
        <v>420.91</v>
      </c>
      <c r="AM15" s="21">
        <f t="shared" si="7"/>
        <v>386.68</v>
      </c>
      <c r="AN15" s="21">
        <f t="shared" si="7"/>
        <v>390.23</v>
      </c>
      <c r="AO15" s="21">
        <f t="shared" si="7"/>
        <v>395.84000000000003</v>
      </c>
      <c r="AP15" s="21">
        <f t="shared" si="7"/>
        <v>385.45</v>
      </c>
      <c r="AQ15" s="21">
        <f t="shared" si="7"/>
        <v>389.66999999999996</v>
      </c>
      <c r="AR15" s="21">
        <f t="shared" si="7"/>
        <v>395.03</v>
      </c>
      <c r="AS15" s="21">
        <f t="shared" si="7"/>
        <v>392.82</v>
      </c>
      <c r="AT15" s="21">
        <f t="shared" si="7"/>
        <v>408.8</v>
      </c>
      <c r="AU15" s="21">
        <f t="shared" si="7"/>
        <v>442.57</v>
      </c>
      <c r="AV15" s="21">
        <f t="shared" si="7"/>
        <v>410.3</v>
      </c>
      <c r="AW15" s="21">
        <f t="shared" si="7"/>
        <v>407.2</v>
      </c>
      <c r="AX15" s="21">
        <f t="shared" si="7"/>
        <v>432.72</v>
      </c>
      <c r="AY15" s="21">
        <f t="shared" si="7"/>
        <v>437.47</v>
      </c>
      <c r="AZ15" s="21">
        <f t="shared" si="7"/>
        <v>415.92</v>
      </c>
      <c r="BA15" s="21">
        <f t="shared" si="7"/>
        <v>415.82</v>
      </c>
      <c r="BB15" s="21">
        <f t="shared" si="7"/>
        <v>407.29</v>
      </c>
      <c r="BC15" s="21">
        <f t="shared" si="7"/>
        <v>403.01</v>
      </c>
      <c r="BD15" s="21">
        <f t="shared" si="7"/>
        <v>412.66</v>
      </c>
      <c r="BE15" s="21">
        <f t="shared" si="7"/>
        <v>411.31</v>
      </c>
      <c r="BF15" s="21">
        <f t="shared" si="7"/>
        <v>408.25</v>
      </c>
      <c r="BG15" s="21">
        <f t="shared" si="7"/>
        <v>398.88</v>
      </c>
      <c r="BH15" s="21">
        <f t="shared" si="7"/>
        <v>392.91999999999996</v>
      </c>
      <c r="BI15" s="21">
        <f t="shared" si="7"/>
        <v>390.82</v>
      </c>
      <c r="BJ15" s="21">
        <f t="shared" si="7"/>
        <v>403.16</v>
      </c>
      <c r="BK15" s="21">
        <f t="shared" si="7"/>
        <v>421.08</v>
      </c>
      <c r="BL15" s="21">
        <f t="shared" si="7"/>
        <v>396.76</v>
      </c>
      <c r="BM15" s="21">
        <f t="shared" si="7"/>
        <v>390.62</v>
      </c>
      <c r="BN15" s="21">
        <f t="shared" si="7"/>
        <v>392.6</v>
      </c>
      <c r="BO15" s="21">
        <f t="shared" si="7"/>
        <v>389.03999999999996</v>
      </c>
      <c r="BP15" s="21">
        <f t="shared" si="7"/>
        <v>389.1</v>
      </c>
      <c r="BQ15" s="21">
        <f t="shared" si="7"/>
        <v>391.85</v>
      </c>
      <c r="BR15" s="21">
        <f t="shared" si="7"/>
        <v>415.24</v>
      </c>
      <c r="BS15" s="21">
        <f t="shared" si="7"/>
        <v>396.43</v>
      </c>
      <c r="BT15" s="21">
        <f t="shared" si="7"/>
        <v>381.9</v>
      </c>
      <c r="BU15" s="21">
        <f t="shared" si="7"/>
        <v>382.65</v>
      </c>
      <c r="BV15" s="21">
        <f t="shared" ref="BV15:CW15" si="8">SUMIF($A$29:$A$97,$A$15,BS29:BS97)</f>
        <v>379.35</v>
      </c>
      <c r="BW15" s="21">
        <f t="shared" si="8"/>
        <v>377.39</v>
      </c>
      <c r="BX15" s="21">
        <f t="shared" si="8"/>
        <v>385.9</v>
      </c>
      <c r="BY15" s="21">
        <f t="shared" si="8"/>
        <v>403.31</v>
      </c>
      <c r="BZ15" s="21">
        <f t="shared" si="8"/>
        <v>388.12</v>
      </c>
      <c r="CA15" s="21">
        <f t="shared" si="8"/>
        <v>375.32</v>
      </c>
      <c r="CB15" s="21">
        <f t="shared" si="8"/>
        <v>374.78</v>
      </c>
      <c r="CC15" s="21">
        <f t="shared" si="8"/>
        <v>394.12</v>
      </c>
      <c r="CD15" s="21">
        <f t="shared" si="8"/>
        <v>387.66999999999996</v>
      </c>
      <c r="CE15" s="21">
        <f t="shared" si="8"/>
        <v>373.14</v>
      </c>
      <c r="CF15" s="21">
        <f t="shared" si="8"/>
        <v>370.51</v>
      </c>
      <c r="CG15" s="21">
        <f t="shared" si="8"/>
        <v>362.68</v>
      </c>
      <c r="CH15" s="21">
        <f t="shared" si="8"/>
        <v>372.47</v>
      </c>
      <c r="CI15" s="21">
        <f t="shared" si="8"/>
        <v>369.91999999999996</v>
      </c>
      <c r="CJ15" s="21">
        <f t="shared" si="8"/>
        <v>400</v>
      </c>
      <c r="CK15" s="21">
        <f t="shared" si="8"/>
        <v>367.41999999999996</v>
      </c>
      <c r="CL15" s="21">
        <f t="shared" si="8"/>
        <v>365.45</v>
      </c>
      <c r="CM15" s="21">
        <f t="shared" si="8"/>
        <v>367.13</v>
      </c>
      <c r="CN15" s="21">
        <f t="shared" si="8"/>
        <v>360.32</v>
      </c>
      <c r="CO15" s="21">
        <f t="shared" si="8"/>
        <v>351.66999999999996</v>
      </c>
      <c r="CP15" s="21">
        <f t="shared" si="8"/>
        <v>362.43</v>
      </c>
      <c r="CQ15" s="21">
        <f t="shared" si="8"/>
        <v>331.93</v>
      </c>
      <c r="CR15" s="21">
        <f t="shared" si="8"/>
        <v>334.05</v>
      </c>
      <c r="CS15" s="21">
        <f t="shared" si="8"/>
        <v>354.40999999999997</v>
      </c>
      <c r="CT15" s="21">
        <f t="shared" si="8"/>
        <v>335.11</v>
      </c>
      <c r="CU15" s="21">
        <f t="shared" si="8"/>
        <v>325.7</v>
      </c>
      <c r="CV15" s="21">
        <f t="shared" si="8"/>
        <v>326.89999999999998</v>
      </c>
      <c r="CW15" s="21">
        <f t="shared" si="8"/>
        <v>326.55</v>
      </c>
    </row>
    <row r="16" spans="1:102">
      <c r="A16" s="23">
        <v>44196</v>
      </c>
      <c r="B16" s="11" t="s">
        <v>61</v>
      </c>
      <c r="E16" s="68"/>
      <c r="F16" s="21">
        <f>SUMIF($A$29:$A$97,$A$16,$F$29:$F$97)</f>
        <v>260</v>
      </c>
      <c r="G16" s="21">
        <f>SUMIF($A$29:$A$97,$A$16,$G$29:$G$97)</f>
        <v>259</v>
      </c>
      <c r="H16" s="21">
        <f>SUMIF($A$29:$A$97,$A$16,$H$29:$H$97)</f>
        <v>247</v>
      </c>
      <c r="I16" s="21">
        <f>SUMIF($A$29:$A$97,$A$16,$I$29:$I$97)</f>
        <v>248</v>
      </c>
      <c r="J16" s="21">
        <f t="shared" ref="J16:BU16" si="9">SUMIF($A$29:$A$97,$A$16,G29:G97)</f>
        <v>259</v>
      </c>
      <c r="K16" s="21">
        <f t="shared" si="9"/>
        <v>247</v>
      </c>
      <c r="L16" s="21">
        <f t="shared" si="9"/>
        <v>248</v>
      </c>
      <c r="M16" s="21">
        <f t="shared" si="9"/>
        <v>252</v>
      </c>
      <c r="N16" s="21">
        <f t="shared" si="9"/>
        <v>250</v>
      </c>
      <c r="O16" s="21">
        <f t="shared" si="9"/>
        <v>246</v>
      </c>
      <c r="P16" s="21">
        <f t="shared" si="9"/>
        <v>241</v>
      </c>
      <c r="Q16" s="21">
        <f t="shared" si="9"/>
        <v>242</v>
      </c>
      <c r="R16" s="21">
        <f t="shared" si="9"/>
        <v>245</v>
      </c>
      <c r="S16" s="21">
        <f t="shared" si="9"/>
        <v>235</v>
      </c>
      <c r="T16" s="21">
        <f t="shared" si="9"/>
        <v>245</v>
      </c>
      <c r="U16" s="21">
        <f t="shared" si="9"/>
        <v>243</v>
      </c>
      <c r="V16" s="21">
        <f t="shared" si="9"/>
        <v>244</v>
      </c>
      <c r="W16" s="21">
        <f t="shared" si="9"/>
        <v>236</v>
      </c>
      <c r="X16" s="21">
        <f t="shared" si="9"/>
        <v>243</v>
      </c>
      <c r="Y16" s="21">
        <f t="shared" si="9"/>
        <v>242</v>
      </c>
      <c r="Z16" s="21">
        <f t="shared" si="9"/>
        <v>249</v>
      </c>
      <c r="AA16" s="21">
        <f t="shared" si="9"/>
        <v>242</v>
      </c>
      <c r="AB16" s="21">
        <f t="shared" si="9"/>
        <v>250</v>
      </c>
      <c r="AC16" s="21">
        <f t="shared" si="9"/>
        <v>260</v>
      </c>
      <c r="AD16" s="21">
        <f t="shared" si="9"/>
        <v>253</v>
      </c>
      <c r="AE16" s="21">
        <f t="shared" si="9"/>
        <v>293</v>
      </c>
      <c r="AF16" s="21">
        <f t="shared" si="9"/>
        <v>323</v>
      </c>
      <c r="AG16" s="21">
        <f t="shared" si="9"/>
        <v>314</v>
      </c>
      <c r="AH16" s="21">
        <f t="shared" si="9"/>
        <v>328</v>
      </c>
      <c r="AI16" s="21">
        <f t="shared" si="9"/>
        <v>318</v>
      </c>
      <c r="AJ16" s="21">
        <f t="shared" si="9"/>
        <v>344</v>
      </c>
      <c r="AK16" s="21">
        <f t="shared" si="9"/>
        <v>330</v>
      </c>
      <c r="AL16" s="21">
        <f t="shared" si="9"/>
        <v>327</v>
      </c>
      <c r="AM16" s="21">
        <f t="shared" si="9"/>
        <v>312</v>
      </c>
      <c r="AN16" s="21">
        <f t="shared" si="9"/>
        <v>311</v>
      </c>
      <c r="AO16" s="21">
        <f t="shared" si="9"/>
        <v>309</v>
      </c>
      <c r="AP16" s="21">
        <f t="shared" si="9"/>
        <v>296</v>
      </c>
      <c r="AQ16" s="21">
        <f t="shared" si="9"/>
        <v>292</v>
      </c>
      <c r="AR16" s="21">
        <f t="shared" si="9"/>
        <v>288</v>
      </c>
      <c r="AS16" s="21">
        <f t="shared" si="9"/>
        <v>291</v>
      </c>
      <c r="AT16" s="21">
        <f t="shared" si="9"/>
        <v>294</v>
      </c>
      <c r="AU16" s="21">
        <f t="shared" si="9"/>
        <v>296</v>
      </c>
      <c r="AV16" s="21">
        <f t="shared" si="9"/>
        <v>302</v>
      </c>
      <c r="AW16" s="21">
        <f t="shared" si="9"/>
        <v>291</v>
      </c>
      <c r="AX16" s="21">
        <f t="shared" si="9"/>
        <v>300</v>
      </c>
      <c r="AY16" s="21">
        <f t="shared" si="9"/>
        <v>300</v>
      </c>
      <c r="AZ16" s="21">
        <f t="shared" si="9"/>
        <v>308</v>
      </c>
      <c r="BA16" s="21">
        <f t="shared" si="9"/>
        <v>297</v>
      </c>
      <c r="BB16" s="21">
        <f t="shared" si="9"/>
        <v>309</v>
      </c>
      <c r="BC16" s="21">
        <f t="shared" si="9"/>
        <v>307</v>
      </c>
      <c r="BD16" s="21">
        <f t="shared" si="9"/>
        <v>301</v>
      </c>
      <c r="BE16" s="21">
        <f t="shared" si="9"/>
        <v>319</v>
      </c>
      <c r="BF16" s="21">
        <f t="shared" si="9"/>
        <v>318</v>
      </c>
      <c r="BG16" s="21">
        <f t="shared" si="9"/>
        <v>302</v>
      </c>
      <c r="BH16" s="21">
        <f t="shared" si="9"/>
        <v>303</v>
      </c>
      <c r="BI16" s="21">
        <f t="shared" si="9"/>
        <v>303</v>
      </c>
      <c r="BJ16" s="21">
        <f t="shared" si="9"/>
        <v>298</v>
      </c>
      <c r="BK16" s="21">
        <f t="shared" si="9"/>
        <v>293</v>
      </c>
      <c r="BL16" s="21">
        <f t="shared" si="9"/>
        <v>283</v>
      </c>
      <c r="BM16" s="21">
        <f t="shared" si="9"/>
        <v>284</v>
      </c>
      <c r="BN16" s="21">
        <f t="shared" si="9"/>
        <v>289</v>
      </c>
      <c r="BO16" s="21">
        <f t="shared" si="9"/>
        <v>285</v>
      </c>
      <c r="BP16" s="21">
        <f t="shared" si="9"/>
        <v>279</v>
      </c>
      <c r="BQ16" s="21">
        <f t="shared" si="9"/>
        <v>278</v>
      </c>
      <c r="BR16" s="21">
        <f t="shared" si="9"/>
        <v>274</v>
      </c>
      <c r="BS16" s="21">
        <f t="shared" si="9"/>
        <v>290</v>
      </c>
      <c r="BT16" s="21">
        <f t="shared" si="9"/>
        <v>274</v>
      </c>
      <c r="BU16" s="21">
        <f t="shared" si="9"/>
        <v>283</v>
      </c>
      <c r="BV16" s="21">
        <f t="shared" ref="BV16:CW16" si="10">SUMIF($A$29:$A$97,$A$16,BS29:BS97)</f>
        <v>278</v>
      </c>
      <c r="BW16" s="21">
        <f t="shared" si="10"/>
        <v>272</v>
      </c>
      <c r="BX16" s="21">
        <f t="shared" si="10"/>
        <v>275</v>
      </c>
      <c r="BY16" s="21">
        <f t="shared" si="10"/>
        <v>272</v>
      </c>
      <c r="BZ16" s="21">
        <f t="shared" si="10"/>
        <v>269</v>
      </c>
      <c r="CA16" s="21">
        <f t="shared" si="10"/>
        <v>272</v>
      </c>
      <c r="CB16" s="21">
        <f t="shared" si="10"/>
        <v>274</v>
      </c>
      <c r="CC16" s="21">
        <f t="shared" si="10"/>
        <v>282</v>
      </c>
      <c r="CD16" s="21">
        <f t="shared" si="10"/>
        <v>267</v>
      </c>
      <c r="CE16" s="21">
        <f t="shared" si="10"/>
        <v>270</v>
      </c>
      <c r="CF16" s="21">
        <f t="shared" si="10"/>
        <v>264</v>
      </c>
      <c r="CG16" s="21">
        <f t="shared" si="10"/>
        <v>264</v>
      </c>
      <c r="CH16" s="21">
        <f t="shared" si="10"/>
        <v>262</v>
      </c>
      <c r="CI16" s="21">
        <f t="shared" si="10"/>
        <v>262</v>
      </c>
      <c r="CJ16" s="21">
        <f t="shared" si="10"/>
        <v>260</v>
      </c>
      <c r="CK16" s="21">
        <f t="shared" si="10"/>
        <v>261</v>
      </c>
      <c r="CL16" s="21">
        <f t="shared" si="10"/>
        <v>258</v>
      </c>
      <c r="CM16" s="21">
        <f t="shared" si="10"/>
        <v>259</v>
      </c>
      <c r="CN16" s="21">
        <f t="shared" si="10"/>
        <v>250</v>
      </c>
      <c r="CO16" s="21">
        <f t="shared" si="10"/>
        <v>241</v>
      </c>
      <c r="CP16" s="21">
        <f t="shared" si="10"/>
        <v>247</v>
      </c>
      <c r="CQ16" s="21">
        <f t="shared" si="10"/>
        <v>242</v>
      </c>
      <c r="CR16" s="21">
        <f t="shared" si="10"/>
        <v>244</v>
      </c>
      <c r="CS16" s="21">
        <f t="shared" si="10"/>
        <v>237</v>
      </c>
      <c r="CT16" s="21">
        <f t="shared" si="10"/>
        <v>238</v>
      </c>
      <c r="CU16" s="21">
        <f t="shared" si="10"/>
        <v>239</v>
      </c>
      <c r="CV16" s="21">
        <f t="shared" si="10"/>
        <v>243</v>
      </c>
      <c r="CW16" s="21">
        <f t="shared" si="10"/>
        <v>233</v>
      </c>
    </row>
    <row r="17" spans="1:101">
      <c r="A17" s="23">
        <v>44201</v>
      </c>
      <c r="B17" s="11" t="s">
        <v>62</v>
      </c>
      <c r="E17" s="68"/>
      <c r="F17" s="21">
        <f>SUMIF($A$29:$A$97,$A$17,$F$29:$F$97)</f>
        <v>238</v>
      </c>
      <c r="G17" s="21">
        <f>SUMIF($A$29:$A$97,$A$17,$G$29:$G$97)</f>
        <v>241</v>
      </c>
      <c r="H17" s="21">
        <f>SUMIF($A$29:$A$97,$A$17,$H$29:$H$97)</f>
        <v>233</v>
      </c>
      <c r="I17" s="21">
        <f>SUMIF($A$29:$A$97,$A$17,$I$29:$I$97)</f>
        <v>242</v>
      </c>
      <c r="J17" s="21">
        <f t="shared" ref="J17:BU17" si="11">SUMIF($A$29:$A$97,$A$17,G29:G97)</f>
        <v>241</v>
      </c>
      <c r="K17" s="21">
        <f t="shared" si="11"/>
        <v>233</v>
      </c>
      <c r="L17" s="21">
        <f t="shared" si="11"/>
        <v>242</v>
      </c>
      <c r="M17" s="21">
        <f t="shared" si="11"/>
        <v>237</v>
      </c>
      <c r="N17" s="21">
        <f t="shared" si="11"/>
        <v>241</v>
      </c>
      <c r="O17" s="21">
        <f t="shared" si="11"/>
        <v>237</v>
      </c>
      <c r="P17" s="21">
        <f t="shared" si="11"/>
        <v>236</v>
      </c>
      <c r="Q17" s="21">
        <f t="shared" si="11"/>
        <v>235</v>
      </c>
      <c r="R17" s="21">
        <f t="shared" si="11"/>
        <v>235</v>
      </c>
      <c r="S17" s="21">
        <f t="shared" si="11"/>
        <v>232</v>
      </c>
      <c r="T17" s="21">
        <f t="shared" si="11"/>
        <v>230</v>
      </c>
      <c r="U17" s="21">
        <f t="shared" si="11"/>
        <v>227</v>
      </c>
      <c r="V17" s="21">
        <f t="shared" si="11"/>
        <v>228</v>
      </c>
      <c r="W17" s="21">
        <f t="shared" si="11"/>
        <v>226</v>
      </c>
      <c r="X17" s="21">
        <f t="shared" si="11"/>
        <v>230</v>
      </c>
      <c r="Y17" s="21">
        <f t="shared" si="11"/>
        <v>228</v>
      </c>
      <c r="Z17" s="21">
        <f t="shared" si="11"/>
        <v>230</v>
      </c>
      <c r="AA17" s="21">
        <f t="shared" si="11"/>
        <v>267</v>
      </c>
      <c r="AB17" s="21">
        <f t="shared" si="11"/>
        <v>353.28</v>
      </c>
      <c r="AC17" s="21">
        <f t="shared" si="11"/>
        <v>344.91999999999996</v>
      </c>
      <c r="AD17" s="21">
        <f t="shared" si="11"/>
        <v>363.93</v>
      </c>
      <c r="AE17" s="21">
        <f t="shared" si="11"/>
        <v>344.14</v>
      </c>
      <c r="AF17" s="21">
        <f t="shared" si="11"/>
        <v>341.57</v>
      </c>
      <c r="AG17" s="21">
        <f t="shared" si="11"/>
        <v>377.55</v>
      </c>
      <c r="AH17" s="21">
        <f t="shared" si="11"/>
        <v>385.03999999999996</v>
      </c>
      <c r="AI17" s="21">
        <f t="shared" si="11"/>
        <v>382.76</v>
      </c>
      <c r="AJ17" s="21">
        <f t="shared" si="11"/>
        <v>400.44</v>
      </c>
      <c r="AK17" s="21">
        <f t="shared" si="11"/>
        <v>422.73</v>
      </c>
      <c r="AL17" s="21">
        <f t="shared" si="11"/>
        <v>450.91</v>
      </c>
      <c r="AM17" s="21">
        <f t="shared" si="11"/>
        <v>416.68</v>
      </c>
      <c r="AN17" s="21">
        <f t="shared" si="11"/>
        <v>420.23</v>
      </c>
      <c r="AO17" s="21">
        <f t="shared" si="11"/>
        <v>425.84000000000003</v>
      </c>
      <c r="AP17" s="21">
        <f t="shared" si="11"/>
        <v>415.45</v>
      </c>
      <c r="AQ17" s="21">
        <f t="shared" si="11"/>
        <v>419.66999999999996</v>
      </c>
      <c r="AR17" s="21">
        <f t="shared" si="11"/>
        <v>425.03</v>
      </c>
      <c r="AS17" s="21">
        <f t="shared" si="11"/>
        <v>422.82</v>
      </c>
      <c r="AT17" s="21">
        <f t="shared" si="11"/>
        <v>438.8</v>
      </c>
      <c r="AU17" s="21">
        <f t="shared" si="11"/>
        <v>472.57</v>
      </c>
      <c r="AV17" s="21">
        <f t="shared" si="11"/>
        <v>440.3</v>
      </c>
      <c r="AW17" s="21">
        <f t="shared" si="11"/>
        <v>437.2</v>
      </c>
      <c r="AX17" s="21">
        <f t="shared" si="11"/>
        <v>462.72</v>
      </c>
      <c r="AY17" s="21">
        <f t="shared" si="11"/>
        <v>467.47</v>
      </c>
      <c r="AZ17" s="21">
        <f t="shared" si="11"/>
        <v>445.92</v>
      </c>
      <c r="BA17" s="21">
        <f t="shared" si="11"/>
        <v>445.82</v>
      </c>
      <c r="BB17" s="21">
        <f t="shared" si="11"/>
        <v>437.29</v>
      </c>
      <c r="BC17" s="21">
        <f t="shared" si="11"/>
        <v>433.01</v>
      </c>
      <c r="BD17" s="21">
        <f t="shared" si="11"/>
        <v>442.66</v>
      </c>
      <c r="BE17" s="21">
        <f t="shared" si="11"/>
        <v>441.31</v>
      </c>
      <c r="BF17" s="21">
        <f t="shared" si="11"/>
        <v>438.25</v>
      </c>
      <c r="BG17" s="21">
        <f t="shared" si="11"/>
        <v>428.88</v>
      </c>
      <c r="BH17" s="21">
        <f t="shared" si="11"/>
        <v>422.91999999999996</v>
      </c>
      <c r="BI17" s="21">
        <f t="shared" si="11"/>
        <v>420.82</v>
      </c>
      <c r="BJ17" s="21">
        <f t="shared" si="11"/>
        <v>433.16</v>
      </c>
      <c r="BK17" s="21">
        <f t="shared" si="11"/>
        <v>451.08</v>
      </c>
      <c r="BL17" s="21">
        <f t="shared" si="11"/>
        <v>426.76</v>
      </c>
      <c r="BM17" s="21">
        <f t="shared" si="11"/>
        <v>420.62</v>
      </c>
      <c r="BN17" s="21">
        <f t="shared" si="11"/>
        <v>422.6</v>
      </c>
      <c r="BO17" s="21">
        <f t="shared" si="11"/>
        <v>419.03999999999996</v>
      </c>
      <c r="BP17" s="21">
        <f t="shared" si="11"/>
        <v>419.1</v>
      </c>
      <c r="BQ17" s="21">
        <f t="shared" si="11"/>
        <v>421.85</v>
      </c>
      <c r="BR17" s="21">
        <f t="shared" si="11"/>
        <v>445.24</v>
      </c>
      <c r="BS17" s="21">
        <f t="shared" si="11"/>
        <v>426.43</v>
      </c>
      <c r="BT17" s="21">
        <f t="shared" si="11"/>
        <v>411.9</v>
      </c>
      <c r="BU17" s="21">
        <f t="shared" si="11"/>
        <v>412.65</v>
      </c>
      <c r="BV17" s="21">
        <f t="shared" ref="BV17:CW17" si="12">SUMIF($A$29:$A$97,$A$17,BS29:BS97)</f>
        <v>409.35</v>
      </c>
      <c r="BW17" s="21">
        <f t="shared" si="12"/>
        <v>407.39</v>
      </c>
      <c r="BX17" s="21">
        <f t="shared" si="12"/>
        <v>415.9</v>
      </c>
      <c r="BY17" s="21">
        <f t="shared" si="12"/>
        <v>433.31</v>
      </c>
      <c r="BZ17" s="21">
        <f t="shared" si="12"/>
        <v>418.12</v>
      </c>
      <c r="CA17" s="21">
        <f t="shared" si="12"/>
        <v>405.32</v>
      </c>
      <c r="CB17" s="21">
        <f t="shared" si="12"/>
        <v>404.78</v>
      </c>
      <c r="CC17" s="21">
        <f t="shared" si="12"/>
        <v>424.12</v>
      </c>
      <c r="CD17" s="21">
        <f t="shared" si="12"/>
        <v>417.66999999999996</v>
      </c>
      <c r="CE17" s="21">
        <f t="shared" si="12"/>
        <v>403.14</v>
      </c>
      <c r="CF17" s="21">
        <f t="shared" si="12"/>
        <v>400.51</v>
      </c>
      <c r="CG17" s="21">
        <f t="shared" si="12"/>
        <v>392.68</v>
      </c>
      <c r="CH17" s="21">
        <f t="shared" si="12"/>
        <v>402.47</v>
      </c>
      <c r="CI17" s="21">
        <f t="shared" si="12"/>
        <v>399.91999999999996</v>
      </c>
      <c r="CJ17" s="21">
        <f t="shared" si="12"/>
        <v>430</v>
      </c>
      <c r="CK17" s="21">
        <f t="shared" si="12"/>
        <v>397.41999999999996</v>
      </c>
      <c r="CL17" s="21">
        <f t="shared" si="12"/>
        <v>395.45</v>
      </c>
      <c r="CM17" s="21">
        <f t="shared" si="12"/>
        <v>397.13</v>
      </c>
      <c r="CN17" s="21">
        <f t="shared" si="12"/>
        <v>390.32</v>
      </c>
      <c r="CO17" s="21">
        <f t="shared" si="12"/>
        <v>381.66999999999996</v>
      </c>
      <c r="CP17" s="21">
        <f t="shared" si="12"/>
        <v>392.43</v>
      </c>
      <c r="CQ17" s="21">
        <f t="shared" si="12"/>
        <v>361.93</v>
      </c>
      <c r="CR17" s="21">
        <f t="shared" si="12"/>
        <v>364.05</v>
      </c>
      <c r="CS17" s="21">
        <f t="shared" si="12"/>
        <v>384.40999999999997</v>
      </c>
      <c r="CT17" s="21">
        <f t="shared" si="12"/>
        <v>365.11</v>
      </c>
      <c r="CU17" s="21">
        <f t="shared" si="12"/>
        <v>355.7</v>
      </c>
      <c r="CV17" s="21">
        <f t="shared" si="12"/>
        <v>356.9</v>
      </c>
      <c r="CW17" s="21">
        <f t="shared" si="12"/>
        <v>356.55</v>
      </c>
    </row>
    <row r="18" spans="1:101">
      <c r="A18" s="23">
        <v>44215</v>
      </c>
      <c r="B18" s="11" t="s">
        <v>63</v>
      </c>
      <c r="E18" s="68"/>
      <c r="F18" s="21">
        <f>SUMIF($A$29:$A$97,$A$18,$F$29:$F$97)</f>
        <v>221</v>
      </c>
      <c r="G18" s="21">
        <f>SUMIF($A$29:$A$97,$A$18,$G$29:$G$97)</f>
        <v>224</v>
      </c>
      <c r="H18" s="21">
        <f>SUMIF($A$29:$A$97,$A$18,$H$29:$H$97)</f>
        <v>216</v>
      </c>
      <c r="I18" s="21">
        <f>SUMIF($A$29:$A$97,$A$18,$I$29:$I$97)</f>
        <v>225</v>
      </c>
      <c r="J18" s="21">
        <f t="shared" ref="J18:BU18" si="13">SUMIF($A$29:$A$97,$A$18,G29:G97)</f>
        <v>224</v>
      </c>
      <c r="K18" s="21">
        <f t="shared" si="13"/>
        <v>216</v>
      </c>
      <c r="L18" s="21">
        <f t="shared" si="13"/>
        <v>225</v>
      </c>
      <c r="M18" s="21">
        <f t="shared" si="13"/>
        <v>220</v>
      </c>
      <c r="N18" s="21">
        <f t="shared" si="13"/>
        <v>224</v>
      </c>
      <c r="O18" s="21">
        <f t="shared" si="13"/>
        <v>220</v>
      </c>
      <c r="P18" s="21">
        <f t="shared" si="13"/>
        <v>219</v>
      </c>
      <c r="Q18" s="21">
        <f t="shared" si="13"/>
        <v>218</v>
      </c>
      <c r="R18" s="21">
        <f t="shared" si="13"/>
        <v>218</v>
      </c>
      <c r="S18" s="21">
        <f t="shared" si="13"/>
        <v>215</v>
      </c>
      <c r="T18" s="21">
        <f t="shared" si="13"/>
        <v>213</v>
      </c>
      <c r="U18" s="21">
        <f t="shared" si="13"/>
        <v>210</v>
      </c>
      <c r="V18" s="21">
        <f t="shared" si="13"/>
        <v>211</v>
      </c>
      <c r="W18" s="21">
        <f t="shared" si="13"/>
        <v>209</v>
      </c>
      <c r="X18" s="21">
        <f t="shared" si="13"/>
        <v>213</v>
      </c>
      <c r="Y18" s="21">
        <f t="shared" si="13"/>
        <v>211</v>
      </c>
      <c r="Z18" s="21">
        <f t="shared" si="13"/>
        <v>213</v>
      </c>
      <c r="AA18" s="21">
        <f t="shared" si="13"/>
        <v>250</v>
      </c>
      <c r="AB18" s="21">
        <f t="shared" si="13"/>
        <v>336.28</v>
      </c>
      <c r="AC18" s="21">
        <f t="shared" si="13"/>
        <v>327.91999999999996</v>
      </c>
      <c r="AD18" s="21">
        <f t="shared" si="13"/>
        <v>346.93</v>
      </c>
      <c r="AE18" s="21">
        <f t="shared" si="13"/>
        <v>327.14</v>
      </c>
      <c r="AF18" s="21">
        <f t="shared" si="13"/>
        <v>324.57</v>
      </c>
      <c r="AG18" s="21">
        <f t="shared" si="13"/>
        <v>360.55</v>
      </c>
      <c r="AH18" s="21">
        <f t="shared" si="13"/>
        <v>368.03999999999996</v>
      </c>
      <c r="AI18" s="21">
        <f t="shared" si="13"/>
        <v>365.76</v>
      </c>
      <c r="AJ18" s="21">
        <f t="shared" si="13"/>
        <v>383.44</v>
      </c>
      <c r="AK18" s="21">
        <f t="shared" si="13"/>
        <v>405.73</v>
      </c>
      <c r="AL18" s="21">
        <f t="shared" si="13"/>
        <v>433.91</v>
      </c>
      <c r="AM18" s="21">
        <f t="shared" si="13"/>
        <v>399.68</v>
      </c>
      <c r="AN18" s="21">
        <f t="shared" si="13"/>
        <v>403.23</v>
      </c>
      <c r="AO18" s="21">
        <f t="shared" si="13"/>
        <v>408.84000000000003</v>
      </c>
      <c r="AP18" s="21">
        <f t="shared" si="13"/>
        <v>398.45</v>
      </c>
      <c r="AQ18" s="21">
        <f t="shared" si="13"/>
        <v>402.66999999999996</v>
      </c>
      <c r="AR18" s="21">
        <f t="shared" si="13"/>
        <v>408.03</v>
      </c>
      <c r="AS18" s="21">
        <f t="shared" si="13"/>
        <v>405.82</v>
      </c>
      <c r="AT18" s="21">
        <f t="shared" si="13"/>
        <v>421.8</v>
      </c>
      <c r="AU18" s="21">
        <f t="shared" si="13"/>
        <v>455.57</v>
      </c>
      <c r="AV18" s="21">
        <f t="shared" si="13"/>
        <v>423.3</v>
      </c>
      <c r="AW18" s="21">
        <f t="shared" si="13"/>
        <v>420.2</v>
      </c>
      <c r="AX18" s="21">
        <f t="shared" si="13"/>
        <v>445.72</v>
      </c>
      <c r="AY18" s="21">
        <f t="shared" si="13"/>
        <v>450.47</v>
      </c>
      <c r="AZ18" s="21">
        <f t="shared" si="13"/>
        <v>428.92</v>
      </c>
      <c r="BA18" s="21">
        <f t="shared" si="13"/>
        <v>428.82</v>
      </c>
      <c r="BB18" s="21">
        <f t="shared" si="13"/>
        <v>420.29</v>
      </c>
      <c r="BC18" s="21">
        <f t="shared" si="13"/>
        <v>416.01</v>
      </c>
      <c r="BD18" s="21">
        <f t="shared" si="13"/>
        <v>425.66</v>
      </c>
      <c r="BE18" s="21">
        <f t="shared" si="13"/>
        <v>424.31</v>
      </c>
      <c r="BF18" s="21">
        <f t="shared" si="13"/>
        <v>421.25</v>
      </c>
      <c r="BG18" s="21">
        <f t="shared" si="13"/>
        <v>411.88</v>
      </c>
      <c r="BH18" s="21">
        <f t="shared" si="13"/>
        <v>405.91999999999996</v>
      </c>
      <c r="BI18" s="21">
        <f t="shared" si="13"/>
        <v>403.82</v>
      </c>
      <c r="BJ18" s="21">
        <f t="shared" si="13"/>
        <v>416.16</v>
      </c>
      <c r="BK18" s="21">
        <f t="shared" si="13"/>
        <v>434.08</v>
      </c>
      <c r="BL18" s="21">
        <f t="shared" si="13"/>
        <v>409.76</v>
      </c>
      <c r="BM18" s="21">
        <f t="shared" si="13"/>
        <v>403.62</v>
      </c>
      <c r="BN18" s="21">
        <f t="shared" si="13"/>
        <v>405.6</v>
      </c>
      <c r="BO18" s="21">
        <f t="shared" si="13"/>
        <v>402.03999999999996</v>
      </c>
      <c r="BP18" s="21">
        <f t="shared" si="13"/>
        <v>402.1</v>
      </c>
      <c r="BQ18" s="21">
        <f t="shared" si="13"/>
        <v>404.85</v>
      </c>
      <c r="BR18" s="21">
        <f t="shared" si="13"/>
        <v>428.24</v>
      </c>
      <c r="BS18" s="21">
        <f t="shared" si="13"/>
        <v>409.43</v>
      </c>
      <c r="BT18" s="21">
        <f t="shared" si="13"/>
        <v>394.9</v>
      </c>
      <c r="BU18" s="21">
        <f t="shared" si="13"/>
        <v>395.65</v>
      </c>
      <c r="BV18" s="21">
        <f t="shared" ref="BV18:CW18" si="14">SUMIF($A$29:$A$97,$A$18,BS29:BS97)</f>
        <v>392.35</v>
      </c>
      <c r="BW18" s="21">
        <f t="shared" si="14"/>
        <v>390.39</v>
      </c>
      <c r="BX18" s="21">
        <f t="shared" si="14"/>
        <v>398.9</v>
      </c>
      <c r="BY18" s="21">
        <f t="shared" si="14"/>
        <v>416.31</v>
      </c>
      <c r="BZ18" s="21">
        <f t="shared" si="14"/>
        <v>401.12</v>
      </c>
      <c r="CA18" s="21">
        <f t="shared" si="14"/>
        <v>388.32</v>
      </c>
      <c r="CB18" s="21">
        <f t="shared" si="14"/>
        <v>387.78</v>
      </c>
      <c r="CC18" s="21">
        <f t="shared" si="14"/>
        <v>407.12</v>
      </c>
      <c r="CD18" s="21">
        <f t="shared" si="14"/>
        <v>400.66999999999996</v>
      </c>
      <c r="CE18" s="21">
        <f t="shared" si="14"/>
        <v>386.14</v>
      </c>
      <c r="CF18" s="21">
        <f t="shared" si="14"/>
        <v>383.51</v>
      </c>
      <c r="CG18" s="21">
        <f t="shared" si="14"/>
        <v>375.68</v>
      </c>
      <c r="CH18" s="21">
        <f t="shared" si="14"/>
        <v>385.47</v>
      </c>
      <c r="CI18" s="21">
        <f t="shared" si="14"/>
        <v>382.91999999999996</v>
      </c>
      <c r="CJ18" s="21">
        <f t="shared" si="14"/>
        <v>413</v>
      </c>
      <c r="CK18" s="21">
        <f t="shared" si="14"/>
        <v>380.41999999999996</v>
      </c>
      <c r="CL18" s="21">
        <f t="shared" si="14"/>
        <v>378.45</v>
      </c>
      <c r="CM18" s="21">
        <f t="shared" si="14"/>
        <v>380.13</v>
      </c>
      <c r="CN18" s="21">
        <f t="shared" si="14"/>
        <v>373.32</v>
      </c>
      <c r="CO18" s="21">
        <f t="shared" si="14"/>
        <v>364.66999999999996</v>
      </c>
      <c r="CP18" s="21">
        <f t="shared" si="14"/>
        <v>375.43</v>
      </c>
      <c r="CQ18" s="21">
        <f t="shared" si="14"/>
        <v>344.93</v>
      </c>
      <c r="CR18" s="21">
        <f t="shared" si="14"/>
        <v>347.05</v>
      </c>
      <c r="CS18" s="21">
        <f t="shared" si="14"/>
        <v>367.40999999999997</v>
      </c>
      <c r="CT18" s="21">
        <f t="shared" si="14"/>
        <v>348.11</v>
      </c>
      <c r="CU18" s="21">
        <f t="shared" si="14"/>
        <v>338.7</v>
      </c>
      <c r="CV18" s="21">
        <f t="shared" si="14"/>
        <v>339.9</v>
      </c>
      <c r="CW18" s="21">
        <f t="shared" si="14"/>
        <v>339.55</v>
      </c>
    </row>
    <row r="19" spans="1:101">
      <c r="A19" s="23">
        <v>44223</v>
      </c>
      <c r="B19" s="11" t="s">
        <v>64</v>
      </c>
      <c r="E19" s="68"/>
      <c r="F19" s="21">
        <f>SUMIF($A$29:$A$97,$A$19,$F$29:$F$97)</f>
        <v>262</v>
      </c>
      <c r="G19" s="21">
        <f>SUMIF($A$29:$A$97,$A$19,$G$29:$G$97)</f>
        <v>261</v>
      </c>
      <c r="H19" s="21">
        <f>SUMIF($A$29:$A$97,$A$19,$H$29:$H$97)</f>
        <v>249</v>
      </c>
      <c r="I19" s="21">
        <f>SUMIF($A$29:$A$97,$A$19,$I$29:$I$97)</f>
        <v>250</v>
      </c>
      <c r="J19" s="21">
        <f t="shared" ref="J19:BU19" si="15">SUMIF($A$29:$A$97,$A$19,G29:G97)</f>
        <v>261</v>
      </c>
      <c r="K19" s="21">
        <f t="shared" si="15"/>
        <v>249</v>
      </c>
      <c r="L19" s="21">
        <f t="shared" si="15"/>
        <v>250</v>
      </c>
      <c r="M19" s="21">
        <f t="shared" si="15"/>
        <v>254</v>
      </c>
      <c r="N19" s="21">
        <f t="shared" si="15"/>
        <v>252</v>
      </c>
      <c r="O19" s="21">
        <f t="shared" si="15"/>
        <v>248</v>
      </c>
      <c r="P19" s="21">
        <f t="shared" si="15"/>
        <v>243</v>
      </c>
      <c r="Q19" s="21">
        <f t="shared" si="15"/>
        <v>244</v>
      </c>
      <c r="R19" s="21">
        <f t="shared" si="15"/>
        <v>247</v>
      </c>
      <c r="S19" s="21">
        <f t="shared" si="15"/>
        <v>237</v>
      </c>
      <c r="T19" s="21">
        <f t="shared" si="15"/>
        <v>247</v>
      </c>
      <c r="U19" s="21">
        <f t="shared" si="15"/>
        <v>245</v>
      </c>
      <c r="V19" s="21">
        <f t="shared" si="15"/>
        <v>246</v>
      </c>
      <c r="W19" s="21">
        <f t="shared" si="15"/>
        <v>238</v>
      </c>
      <c r="X19" s="21">
        <f t="shared" si="15"/>
        <v>245</v>
      </c>
      <c r="Y19" s="21">
        <f t="shared" si="15"/>
        <v>244</v>
      </c>
      <c r="Z19" s="21">
        <f t="shared" si="15"/>
        <v>251</v>
      </c>
      <c r="AA19" s="21">
        <f t="shared" si="15"/>
        <v>244</v>
      </c>
      <c r="AB19" s="21">
        <f t="shared" si="15"/>
        <v>252</v>
      </c>
      <c r="AC19" s="21">
        <f t="shared" si="15"/>
        <v>262</v>
      </c>
      <c r="AD19" s="21">
        <f t="shared" si="15"/>
        <v>255</v>
      </c>
      <c r="AE19" s="21">
        <f t="shared" si="15"/>
        <v>295</v>
      </c>
      <c r="AF19" s="21">
        <f t="shared" si="15"/>
        <v>325</v>
      </c>
      <c r="AG19" s="21">
        <f t="shared" si="15"/>
        <v>316</v>
      </c>
      <c r="AH19" s="21">
        <f t="shared" si="15"/>
        <v>330</v>
      </c>
      <c r="AI19" s="21">
        <f t="shared" si="15"/>
        <v>320</v>
      </c>
      <c r="AJ19" s="21">
        <f t="shared" si="15"/>
        <v>346</v>
      </c>
      <c r="AK19" s="21">
        <f t="shared" si="15"/>
        <v>332</v>
      </c>
      <c r="AL19" s="21">
        <f t="shared" si="15"/>
        <v>329</v>
      </c>
      <c r="AM19" s="21">
        <f t="shared" si="15"/>
        <v>314</v>
      </c>
      <c r="AN19" s="21">
        <f t="shared" si="15"/>
        <v>313</v>
      </c>
      <c r="AO19" s="21">
        <f t="shared" si="15"/>
        <v>311</v>
      </c>
      <c r="AP19" s="21">
        <f t="shared" si="15"/>
        <v>298</v>
      </c>
      <c r="AQ19" s="21">
        <f t="shared" si="15"/>
        <v>294</v>
      </c>
      <c r="AR19" s="21">
        <f t="shared" si="15"/>
        <v>290</v>
      </c>
      <c r="AS19" s="21">
        <f t="shared" si="15"/>
        <v>293</v>
      </c>
      <c r="AT19" s="21">
        <f t="shared" si="15"/>
        <v>296</v>
      </c>
      <c r="AU19" s="21">
        <f t="shared" si="15"/>
        <v>298</v>
      </c>
      <c r="AV19" s="21">
        <f t="shared" si="15"/>
        <v>304</v>
      </c>
      <c r="AW19" s="21">
        <f t="shared" si="15"/>
        <v>293</v>
      </c>
      <c r="AX19" s="21">
        <f t="shared" si="15"/>
        <v>302</v>
      </c>
      <c r="AY19" s="21">
        <f t="shared" si="15"/>
        <v>302</v>
      </c>
      <c r="AZ19" s="21">
        <f t="shared" si="15"/>
        <v>310</v>
      </c>
      <c r="BA19" s="21">
        <f t="shared" si="15"/>
        <v>299</v>
      </c>
      <c r="BB19" s="21">
        <f t="shared" si="15"/>
        <v>311</v>
      </c>
      <c r="BC19" s="21">
        <f t="shared" si="15"/>
        <v>309</v>
      </c>
      <c r="BD19" s="21">
        <f t="shared" si="15"/>
        <v>303</v>
      </c>
      <c r="BE19" s="21">
        <f t="shared" si="15"/>
        <v>321</v>
      </c>
      <c r="BF19" s="21">
        <f t="shared" si="15"/>
        <v>320</v>
      </c>
      <c r="BG19" s="21">
        <f t="shared" si="15"/>
        <v>304</v>
      </c>
      <c r="BH19" s="21">
        <f t="shared" si="15"/>
        <v>305</v>
      </c>
      <c r="BI19" s="21">
        <f t="shared" si="15"/>
        <v>305</v>
      </c>
      <c r="BJ19" s="21">
        <f t="shared" si="15"/>
        <v>300</v>
      </c>
      <c r="BK19" s="21">
        <f t="shared" si="15"/>
        <v>295</v>
      </c>
      <c r="BL19" s="21">
        <f t="shared" si="15"/>
        <v>285</v>
      </c>
      <c r="BM19" s="21">
        <f t="shared" si="15"/>
        <v>286</v>
      </c>
      <c r="BN19" s="21">
        <f t="shared" si="15"/>
        <v>291</v>
      </c>
      <c r="BO19" s="21">
        <f t="shared" si="15"/>
        <v>287</v>
      </c>
      <c r="BP19" s="21">
        <f t="shared" si="15"/>
        <v>281</v>
      </c>
      <c r="BQ19" s="21">
        <f t="shared" si="15"/>
        <v>280</v>
      </c>
      <c r="BR19" s="21">
        <f t="shared" si="15"/>
        <v>276</v>
      </c>
      <c r="BS19" s="21">
        <f t="shared" si="15"/>
        <v>292</v>
      </c>
      <c r="BT19" s="21">
        <f t="shared" si="15"/>
        <v>276</v>
      </c>
      <c r="BU19" s="21">
        <f t="shared" si="15"/>
        <v>285</v>
      </c>
      <c r="BV19" s="21">
        <f t="shared" ref="BV19:CW19" si="16">SUMIF($A$29:$A$97,$A$19,BS29:BS97)</f>
        <v>280</v>
      </c>
      <c r="BW19" s="21">
        <f t="shared" si="16"/>
        <v>274</v>
      </c>
      <c r="BX19" s="21">
        <f t="shared" si="16"/>
        <v>277</v>
      </c>
      <c r="BY19" s="21">
        <f t="shared" si="16"/>
        <v>274</v>
      </c>
      <c r="BZ19" s="21">
        <f t="shared" si="16"/>
        <v>271</v>
      </c>
      <c r="CA19" s="21">
        <f t="shared" si="16"/>
        <v>274</v>
      </c>
      <c r="CB19" s="21">
        <f t="shared" si="16"/>
        <v>276</v>
      </c>
      <c r="CC19" s="21">
        <f t="shared" si="16"/>
        <v>284</v>
      </c>
      <c r="CD19" s="21">
        <f t="shared" si="16"/>
        <v>269</v>
      </c>
      <c r="CE19" s="21">
        <f t="shared" si="16"/>
        <v>272</v>
      </c>
      <c r="CF19" s="21">
        <f t="shared" si="16"/>
        <v>266</v>
      </c>
      <c r="CG19" s="21">
        <f t="shared" si="16"/>
        <v>266</v>
      </c>
      <c r="CH19" s="21">
        <f t="shared" si="16"/>
        <v>264</v>
      </c>
      <c r="CI19" s="21">
        <f t="shared" si="16"/>
        <v>264</v>
      </c>
      <c r="CJ19" s="21">
        <f t="shared" si="16"/>
        <v>262</v>
      </c>
      <c r="CK19" s="21">
        <f t="shared" si="16"/>
        <v>263</v>
      </c>
      <c r="CL19" s="21">
        <f t="shared" si="16"/>
        <v>260</v>
      </c>
      <c r="CM19" s="21">
        <f t="shared" si="16"/>
        <v>261</v>
      </c>
      <c r="CN19" s="21">
        <f t="shared" si="16"/>
        <v>252</v>
      </c>
      <c r="CO19" s="21">
        <f t="shared" si="16"/>
        <v>243</v>
      </c>
      <c r="CP19" s="21">
        <f t="shared" si="16"/>
        <v>249</v>
      </c>
      <c r="CQ19" s="21">
        <f t="shared" si="16"/>
        <v>244</v>
      </c>
      <c r="CR19" s="21">
        <f t="shared" si="16"/>
        <v>246</v>
      </c>
      <c r="CS19" s="21">
        <f t="shared" si="16"/>
        <v>239</v>
      </c>
      <c r="CT19" s="21">
        <f t="shared" si="16"/>
        <v>240</v>
      </c>
      <c r="CU19" s="21">
        <f t="shared" si="16"/>
        <v>241</v>
      </c>
      <c r="CV19" s="21">
        <f t="shared" si="16"/>
        <v>245</v>
      </c>
      <c r="CW19" s="21">
        <f t="shared" si="16"/>
        <v>235</v>
      </c>
    </row>
    <row r="20" spans="1:101">
      <c r="A20" s="23">
        <v>44224</v>
      </c>
      <c r="B20" s="11" t="s">
        <v>65</v>
      </c>
      <c r="E20" s="68"/>
      <c r="F20" s="21">
        <f>SUMIF($A$29:$A$97,$A$20,$F$29:$F$97)</f>
        <v>264</v>
      </c>
      <c r="G20" s="21">
        <f>SUMIF($A$29:$A$97,$A$20,$G$29:$G$97)</f>
        <v>263</v>
      </c>
      <c r="H20" s="21">
        <f>SUMIF($A$29:$A$97,$A$20,$H$29:$H$97)</f>
        <v>251</v>
      </c>
      <c r="I20" s="21">
        <f>SUMIF($A$29:$A$97,$A$20,$I$29:$I$97)</f>
        <v>252</v>
      </c>
      <c r="J20" s="21">
        <f t="shared" ref="J20:BU20" si="17">SUMIF($A$29:$A$97,$A$20,G29:G97)</f>
        <v>263</v>
      </c>
      <c r="K20" s="21">
        <f t="shared" si="17"/>
        <v>251</v>
      </c>
      <c r="L20" s="21">
        <f t="shared" si="17"/>
        <v>252</v>
      </c>
      <c r="M20" s="21">
        <f t="shared" si="17"/>
        <v>256</v>
      </c>
      <c r="N20" s="21">
        <f t="shared" si="17"/>
        <v>254</v>
      </c>
      <c r="O20" s="21">
        <f t="shared" si="17"/>
        <v>250</v>
      </c>
      <c r="P20" s="21">
        <f t="shared" si="17"/>
        <v>245</v>
      </c>
      <c r="Q20" s="21">
        <f t="shared" si="17"/>
        <v>246</v>
      </c>
      <c r="R20" s="21">
        <f t="shared" si="17"/>
        <v>249</v>
      </c>
      <c r="S20" s="21">
        <f t="shared" si="17"/>
        <v>239</v>
      </c>
      <c r="T20" s="21">
        <f t="shared" si="17"/>
        <v>249</v>
      </c>
      <c r="U20" s="21">
        <f t="shared" si="17"/>
        <v>247</v>
      </c>
      <c r="V20" s="21">
        <f t="shared" si="17"/>
        <v>248</v>
      </c>
      <c r="W20" s="21">
        <f t="shared" si="17"/>
        <v>240</v>
      </c>
      <c r="X20" s="21">
        <f t="shared" si="17"/>
        <v>247</v>
      </c>
      <c r="Y20" s="21">
        <f t="shared" si="17"/>
        <v>246</v>
      </c>
      <c r="Z20" s="21">
        <f t="shared" si="17"/>
        <v>253</v>
      </c>
      <c r="AA20" s="21">
        <f t="shared" si="17"/>
        <v>246</v>
      </c>
      <c r="AB20" s="21">
        <f t="shared" si="17"/>
        <v>254</v>
      </c>
      <c r="AC20" s="21">
        <f t="shared" si="17"/>
        <v>264</v>
      </c>
      <c r="AD20" s="21">
        <f t="shared" si="17"/>
        <v>257</v>
      </c>
      <c r="AE20" s="21">
        <f t="shared" si="17"/>
        <v>297</v>
      </c>
      <c r="AF20" s="21">
        <f t="shared" si="17"/>
        <v>327</v>
      </c>
      <c r="AG20" s="21">
        <f t="shared" si="17"/>
        <v>318</v>
      </c>
      <c r="AH20" s="21">
        <f t="shared" si="17"/>
        <v>332</v>
      </c>
      <c r="AI20" s="21">
        <f t="shared" si="17"/>
        <v>322</v>
      </c>
      <c r="AJ20" s="21">
        <f t="shared" si="17"/>
        <v>348</v>
      </c>
      <c r="AK20" s="21">
        <f t="shared" si="17"/>
        <v>334</v>
      </c>
      <c r="AL20" s="21">
        <f t="shared" si="17"/>
        <v>331</v>
      </c>
      <c r="AM20" s="21">
        <f t="shared" si="17"/>
        <v>316</v>
      </c>
      <c r="AN20" s="21">
        <f t="shared" si="17"/>
        <v>315</v>
      </c>
      <c r="AO20" s="21">
        <f t="shared" si="17"/>
        <v>313</v>
      </c>
      <c r="AP20" s="21">
        <f t="shared" si="17"/>
        <v>300</v>
      </c>
      <c r="AQ20" s="21">
        <f t="shared" si="17"/>
        <v>296</v>
      </c>
      <c r="AR20" s="21">
        <f t="shared" si="17"/>
        <v>292</v>
      </c>
      <c r="AS20" s="21">
        <f t="shared" si="17"/>
        <v>295</v>
      </c>
      <c r="AT20" s="21">
        <f t="shared" si="17"/>
        <v>298</v>
      </c>
      <c r="AU20" s="21">
        <f t="shared" si="17"/>
        <v>300</v>
      </c>
      <c r="AV20" s="21">
        <f t="shared" si="17"/>
        <v>306</v>
      </c>
      <c r="AW20" s="21">
        <f t="shared" si="17"/>
        <v>295</v>
      </c>
      <c r="AX20" s="21">
        <f t="shared" si="17"/>
        <v>304</v>
      </c>
      <c r="AY20" s="21">
        <f t="shared" si="17"/>
        <v>304</v>
      </c>
      <c r="AZ20" s="21">
        <f t="shared" si="17"/>
        <v>312</v>
      </c>
      <c r="BA20" s="21">
        <f t="shared" si="17"/>
        <v>301</v>
      </c>
      <c r="BB20" s="21">
        <f t="shared" si="17"/>
        <v>313</v>
      </c>
      <c r="BC20" s="21">
        <f t="shared" si="17"/>
        <v>311</v>
      </c>
      <c r="BD20" s="21">
        <f t="shared" si="17"/>
        <v>305</v>
      </c>
      <c r="BE20" s="21">
        <f t="shared" si="17"/>
        <v>323</v>
      </c>
      <c r="BF20" s="21">
        <f t="shared" si="17"/>
        <v>322</v>
      </c>
      <c r="BG20" s="21">
        <f t="shared" si="17"/>
        <v>306</v>
      </c>
      <c r="BH20" s="21">
        <f t="shared" si="17"/>
        <v>307</v>
      </c>
      <c r="BI20" s="21">
        <f t="shared" si="17"/>
        <v>307</v>
      </c>
      <c r="BJ20" s="21">
        <f t="shared" si="17"/>
        <v>302</v>
      </c>
      <c r="BK20" s="21">
        <f t="shared" si="17"/>
        <v>297</v>
      </c>
      <c r="BL20" s="21">
        <f t="shared" si="17"/>
        <v>287</v>
      </c>
      <c r="BM20" s="21">
        <f t="shared" si="17"/>
        <v>288</v>
      </c>
      <c r="BN20" s="21">
        <f t="shared" si="17"/>
        <v>293</v>
      </c>
      <c r="BO20" s="21">
        <f t="shared" si="17"/>
        <v>289</v>
      </c>
      <c r="BP20" s="21">
        <f t="shared" si="17"/>
        <v>283</v>
      </c>
      <c r="BQ20" s="21">
        <f t="shared" si="17"/>
        <v>282</v>
      </c>
      <c r="BR20" s="21">
        <f t="shared" si="17"/>
        <v>278</v>
      </c>
      <c r="BS20" s="21">
        <f t="shared" si="17"/>
        <v>294</v>
      </c>
      <c r="BT20" s="21">
        <f t="shared" si="17"/>
        <v>278</v>
      </c>
      <c r="BU20" s="21">
        <f t="shared" si="17"/>
        <v>287</v>
      </c>
      <c r="BV20" s="21">
        <f t="shared" ref="BV20:CW20" si="18">SUMIF($A$29:$A$97,$A$20,BS29:BS97)</f>
        <v>282</v>
      </c>
      <c r="BW20" s="21">
        <f t="shared" si="18"/>
        <v>276</v>
      </c>
      <c r="BX20" s="21">
        <f t="shared" si="18"/>
        <v>279</v>
      </c>
      <c r="BY20" s="21">
        <f t="shared" si="18"/>
        <v>276</v>
      </c>
      <c r="BZ20" s="21">
        <f t="shared" si="18"/>
        <v>273</v>
      </c>
      <c r="CA20" s="21">
        <f t="shared" si="18"/>
        <v>276</v>
      </c>
      <c r="CB20" s="21">
        <f t="shared" si="18"/>
        <v>278</v>
      </c>
      <c r="CC20" s="21">
        <f t="shared" si="18"/>
        <v>286</v>
      </c>
      <c r="CD20" s="21">
        <f t="shared" si="18"/>
        <v>271</v>
      </c>
      <c r="CE20" s="21">
        <f t="shared" si="18"/>
        <v>274</v>
      </c>
      <c r="CF20" s="21">
        <f t="shared" si="18"/>
        <v>268</v>
      </c>
      <c r="CG20" s="21">
        <f t="shared" si="18"/>
        <v>268</v>
      </c>
      <c r="CH20" s="21">
        <f t="shared" si="18"/>
        <v>266</v>
      </c>
      <c r="CI20" s="21">
        <f t="shared" si="18"/>
        <v>266</v>
      </c>
      <c r="CJ20" s="21">
        <f t="shared" si="18"/>
        <v>264</v>
      </c>
      <c r="CK20" s="21">
        <f t="shared" si="18"/>
        <v>265</v>
      </c>
      <c r="CL20" s="21">
        <f t="shared" si="18"/>
        <v>262</v>
      </c>
      <c r="CM20" s="21">
        <f t="shared" si="18"/>
        <v>263</v>
      </c>
      <c r="CN20" s="21">
        <f t="shared" si="18"/>
        <v>254</v>
      </c>
      <c r="CO20" s="21">
        <f t="shared" si="18"/>
        <v>245</v>
      </c>
      <c r="CP20" s="21">
        <f t="shared" si="18"/>
        <v>251</v>
      </c>
      <c r="CQ20" s="21">
        <f t="shared" si="18"/>
        <v>246</v>
      </c>
      <c r="CR20" s="21">
        <f t="shared" si="18"/>
        <v>248</v>
      </c>
      <c r="CS20" s="21">
        <f t="shared" si="18"/>
        <v>241</v>
      </c>
      <c r="CT20" s="21">
        <f t="shared" si="18"/>
        <v>242</v>
      </c>
      <c r="CU20" s="21">
        <f t="shared" si="18"/>
        <v>243</v>
      </c>
      <c r="CV20" s="21">
        <f t="shared" si="18"/>
        <v>247</v>
      </c>
      <c r="CW20" s="21">
        <f t="shared" si="18"/>
        <v>237</v>
      </c>
    </row>
    <row r="21" spans="1:101">
      <c r="A21" s="23">
        <v>44257</v>
      </c>
      <c r="B21" s="11" t="s">
        <v>66</v>
      </c>
      <c r="E21" s="68"/>
      <c r="F21" s="21">
        <f>SUMIF($A$29:$A$97,$A$21,$F$29:$F$97)</f>
        <v>268</v>
      </c>
      <c r="G21" s="21">
        <f>SUMIF($A$29:$A$97,$A$21,$G$29:$G$97)</f>
        <v>267</v>
      </c>
      <c r="H21" s="21">
        <f>SUMIF($A$29:$A$97,$A$21,$H$29:$H$97)</f>
        <v>255</v>
      </c>
      <c r="I21" s="21">
        <f>SUMIF($A$29:$A$97,$A$21,$I$29:$I$97)</f>
        <v>256</v>
      </c>
      <c r="J21" s="21">
        <f t="shared" ref="J21:BU21" si="19">SUMIF($A$29:$A$97,$A$21,G29:G97)</f>
        <v>267</v>
      </c>
      <c r="K21" s="21">
        <f t="shared" si="19"/>
        <v>255</v>
      </c>
      <c r="L21" s="21">
        <f t="shared" si="19"/>
        <v>256</v>
      </c>
      <c r="M21" s="21">
        <f t="shared" si="19"/>
        <v>260</v>
      </c>
      <c r="N21" s="21">
        <f t="shared" si="19"/>
        <v>258</v>
      </c>
      <c r="O21" s="21">
        <f t="shared" si="19"/>
        <v>254</v>
      </c>
      <c r="P21" s="21">
        <f t="shared" si="19"/>
        <v>249</v>
      </c>
      <c r="Q21" s="21">
        <f t="shared" si="19"/>
        <v>250</v>
      </c>
      <c r="R21" s="21">
        <f t="shared" si="19"/>
        <v>253</v>
      </c>
      <c r="S21" s="21">
        <f t="shared" si="19"/>
        <v>243</v>
      </c>
      <c r="T21" s="21">
        <f t="shared" si="19"/>
        <v>253</v>
      </c>
      <c r="U21" s="21">
        <f t="shared" si="19"/>
        <v>251</v>
      </c>
      <c r="V21" s="21">
        <f t="shared" si="19"/>
        <v>252</v>
      </c>
      <c r="W21" s="21">
        <f t="shared" si="19"/>
        <v>244</v>
      </c>
      <c r="X21" s="21">
        <f t="shared" si="19"/>
        <v>251</v>
      </c>
      <c r="Y21" s="21">
        <f t="shared" si="19"/>
        <v>250</v>
      </c>
      <c r="Z21" s="21">
        <f t="shared" si="19"/>
        <v>257</v>
      </c>
      <c r="AA21" s="21">
        <f t="shared" si="19"/>
        <v>250</v>
      </c>
      <c r="AB21" s="21">
        <f t="shared" si="19"/>
        <v>258</v>
      </c>
      <c r="AC21" s="21">
        <f t="shared" si="19"/>
        <v>268</v>
      </c>
      <c r="AD21" s="21">
        <f t="shared" si="19"/>
        <v>261</v>
      </c>
      <c r="AE21" s="21">
        <f t="shared" si="19"/>
        <v>301</v>
      </c>
      <c r="AF21" s="21">
        <f t="shared" si="19"/>
        <v>331</v>
      </c>
      <c r="AG21" s="21">
        <f t="shared" si="19"/>
        <v>322</v>
      </c>
      <c r="AH21" s="21">
        <f t="shared" si="19"/>
        <v>336</v>
      </c>
      <c r="AI21" s="21">
        <f t="shared" si="19"/>
        <v>326</v>
      </c>
      <c r="AJ21" s="21">
        <f t="shared" si="19"/>
        <v>352</v>
      </c>
      <c r="AK21" s="21">
        <f t="shared" si="19"/>
        <v>338</v>
      </c>
      <c r="AL21" s="21">
        <f t="shared" si="19"/>
        <v>335</v>
      </c>
      <c r="AM21" s="21">
        <f t="shared" si="19"/>
        <v>320</v>
      </c>
      <c r="AN21" s="21">
        <f t="shared" si="19"/>
        <v>319</v>
      </c>
      <c r="AO21" s="21">
        <f t="shared" si="19"/>
        <v>317</v>
      </c>
      <c r="AP21" s="21">
        <f t="shared" si="19"/>
        <v>304</v>
      </c>
      <c r="AQ21" s="21">
        <f t="shared" si="19"/>
        <v>300</v>
      </c>
      <c r="AR21" s="21">
        <f t="shared" si="19"/>
        <v>296</v>
      </c>
      <c r="AS21" s="21">
        <f t="shared" si="19"/>
        <v>299</v>
      </c>
      <c r="AT21" s="21">
        <f t="shared" si="19"/>
        <v>302</v>
      </c>
      <c r="AU21" s="21">
        <f t="shared" si="19"/>
        <v>304</v>
      </c>
      <c r="AV21" s="21">
        <f t="shared" si="19"/>
        <v>310</v>
      </c>
      <c r="AW21" s="21">
        <f t="shared" si="19"/>
        <v>299</v>
      </c>
      <c r="AX21" s="21">
        <f t="shared" si="19"/>
        <v>308</v>
      </c>
      <c r="AY21" s="21">
        <f t="shared" si="19"/>
        <v>308</v>
      </c>
      <c r="AZ21" s="21">
        <f t="shared" si="19"/>
        <v>316</v>
      </c>
      <c r="BA21" s="21">
        <f t="shared" si="19"/>
        <v>305</v>
      </c>
      <c r="BB21" s="21">
        <f t="shared" si="19"/>
        <v>317</v>
      </c>
      <c r="BC21" s="21">
        <f t="shared" si="19"/>
        <v>315</v>
      </c>
      <c r="BD21" s="21">
        <f t="shared" si="19"/>
        <v>309</v>
      </c>
      <c r="BE21" s="21">
        <f t="shared" si="19"/>
        <v>327</v>
      </c>
      <c r="BF21" s="21">
        <f t="shared" si="19"/>
        <v>326</v>
      </c>
      <c r="BG21" s="21">
        <f t="shared" si="19"/>
        <v>310</v>
      </c>
      <c r="BH21" s="21">
        <f t="shared" si="19"/>
        <v>311</v>
      </c>
      <c r="BI21" s="21">
        <f t="shared" si="19"/>
        <v>311</v>
      </c>
      <c r="BJ21" s="21">
        <f t="shared" si="19"/>
        <v>306</v>
      </c>
      <c r="BK21" s="21">
        <f t="shared" si="19"/>
        <v>301</v>
      </c>
      <c r="BL21" s="21">
        <f t="shared" si="19"/>
        <v>291</v>
      </c>
      <c r="BM21" s="21">
        <f t="shared" si="19"/>
        <v>292</v>
      </c>
      <c r="BN21" s="21">
        <f t="shared" si="19"/>
        <v>297</v>
      </c>
      <c r="BO21" s="21">
        <f t="shared" si="19"/>
        <v>293</v>
      </c>
      <c r="BP21" s="21">
        <f t="shared" si="19"/>
        <v>287</v>
      </c>
      <c r="BQ21" s="21">
        <f t="shared" si="19"/>
        <v>286</v>
      </c>
      <c r="BR21" s="21">
        <f t="shared" si="19"/>
        <v>282</v>
      </c>
      <c r="BS21" s="21">
        <f t="shared" si="19"/>
        <v>298</v>
      </c>
      <c r="BT21" s="21">
        <f t="shared" si="19"/>
        <v>282</v>
      </c>
      <c r="BU21" s="21">
        <f t="shared" si="19"/>
        <v>291</v>
      </c>
      <c r="BV21" s="21">
        <f t="shared" ref="BV21:CW21" si="20">SUMIF($A$29:$A$97,$A$21,BS29:BS97)</f>
        <v>286</v>
      </c>
      <c r="BW21" s="21">
        <f t="shared" si="20"/>
        <v>280</v>
      </c>
      <c r="BX21" s="21">
        <f t="shared" si="20"/>
        <v>283</v>
      </c>
      <c r="BY21" s="21">
        <f t="shared" si="20"/>
        <v>280</v>
      </c>
      <c r="BZ21" s="21">
        <f t="shared" si="20"/>
        <v>277</v>
      </c>
      <c r="CA21" s="21">
        <f t="shared" si="20"/>
        <v>280</v>
      </c>
      <c r="CB21" s="21">
        <f t="shared" si="20"/>
        <v>282</v>
      </c>
      <c r="CC21" s="21">
        <f t="shared" si="20"/>
        <v>290</v>
      </c>
      <c r="CD21" s="21">
        <f t="shared" si="20"/>
        <v>275</v>
      </c>
      <c r="CE21" s="21">
        <f t="shared" si="20"/>
        <v>278</v>
      </c>
      <c r="CF21" s="21">
        <f t="shared" si="20"/>
        <v>272</v>
      </c>
      <c r="CG21" s="21">
        <f t="shared" si="20"/>
        <v>272</v>
      </c>
      <c r="CH21" s="21">
        <f t="shared" si="20"/>
        <v>270</v>
      </c>
      <c r="CI21" s="21">
        <f t="shared" si="20"/>
        <v>270</v>
      </c>
      <c r="CJ21" s="21">
        <f t="shared" si="20"/>
        <v>268</v>
      </c>
      <c r="CK21" s="21">
        <f t="shared" si="20"/>
        <v>269</v>
      </c>
      <c r="CL21" s="21">
        <f t="shared" si="20"/>
        <v>266</v>
      </c>
      <c r="CM21" s="21">
        <f t="shared" si="20"/>
        <v>267</v>
      </c>
      <c r="CN21" s="21">
        <f t="shared" si="20"/>
        <v>258</v>
      </c>
      <c r="CO21" s="21">
        <f t="shared" si="20"/>
        <v>249</v>
      </c>
      <c r="CP21" s="21">
        <f t="shared" si="20"/>
        <v>255</v>
      </c>
      <c r="CQ21" s="21">
        <f t="shared" si="20"/>
        <v>250</v>
      </c>
      <c r="CR21" s="21">
        <f t="shared" si="20"/>
        <v>252</v>
      </c>
      <c r="CS21" s="21">
        <f t="shared" si="20"/>
        <v>245</v>
      </c>
      <c r="CT21" s="21">
        <f t="shared" si="20"/>
        <v>246</v>
      </c>
      <c r="CU21" s="21">
        <f t="shared" si="20"/>
        <v>247</v>
      </c>
      <c r="CV21" s="21">
        <f t="shared" si="20"/>
        <v>251</v>
      </c>
      <c r="CW21" s="21">
        <f t="shared" si="20"/>
        <v>241</v>
      </c>
    </row>
    <row r="22" spans="1:101">
      <c r="A22" s="23">
        <v>44230</v>
      </c>
      <c r="B22" s="11" t="s">
        <v>67</v>
      </c>
      <c r="E22" s="68"/>
      <c r="F22" s="21">
        <f>SUMIF($A$29:$A$97,$A$22,$F$29:$F$97)</f>
        <v>242</v>
      </c>
      <c r="G22" s="21">
        <f>SUMIF($A$29:$A$97,$A$22,$G$29:$G$97)</f>
        <v>241</v>
      </c>
      <c r="H22" s="21">
        <f>SUMIF($A$29:$A$97,$A$22,$H$29:$H$97)</f>
        <v>229</v>
      </c>
      <c r="I22" s="21">
        <f>SUMIF($A$29:$A$97,$A$22,$I$29:$I$97)</f>
        <v>230</v>
      </c>
      <c r="J22" s="21">
        <f t="shared" ref="J22:BU22" si="21">SUMIF($A$29:$A$97,$A$22,G29:G97)</f>
        <v>241</v>
      </c>
      <c r="K22" s="21">
        <f t="shared" si="21"/>
        <v>229</v>
      </c>
      <c r="L22" s="21">
        <f t="shared" si="21"/>
        <v>230</v>
      </c>
      <c r="M22" s="21">
        <f t="shared" si="21"/>
        <v>234</v>
      </c>
      <c r="N22" s="21">
        <f t="shared" si="21"/>
        <v>232</v>
      </c>
      <c r="O22" s="21">
        <f t="shared" si="21"/>
        <v>228</v>
      </c>
      <c r="P22" s="21">
        <f t="shared" si="21"/>
        <v>223</v>
      </c>
      <c r="Q22" s="21">
        <f t="shared" si="21"/>
        <v>224</v>
      </c>
      <c r="R22" s="21">
        <f t="shared" si="21"/>
        <v>227</v>
      </c>
      <c r="S22" s="21">
        <f t="shared" si="21"/>
        <v>217</v>
      </c>
      <c r="T22" s="21">
        <f t="shared" si="21"/>
        <v>227</v>
      </c>
      <c r="U22" s="21">
        <f t="shared" si="21"/>
        <v>225</v>
      </c>
      <c r="V22" s="21">
        <f t="shared" si="21"/>
        <v>226</v>
      </c>
      <c r="W22" s="21">
        <f t="shared" si="21"/>
        <v>218</v>
      </c>
      <c r="X22" s="21">
        <f t="shared" si="21"/>
        <v>225</v>
      </c>
      <c r="Y22" s="21">
        <f t="shared" si="21"/>
        <v>224</v>
      </c>
      <c r="Z22" s="21">
        <f t="shared" si="21"/>
        <v>231</v>
      </c>
      <c r="AA22" s="21">
        <f t="shared" si="21"/>
        <v>224</v>
      </c>
      <c r="AB22" s="21">
        <f t="shared" si="21"/>
        <v>232</v>
      </c>
      <c r="AC22" s="21">
        <f t="shared" si="21"/>
        <v>242</v>
      </c>
      <c r="AD22" s="21">
        <f t="shared" si="21"/>
        <v>235</v>
      </c>
      <c r="AE22" s="21">
        <f t="shared" si="21"/>
        <v>275</v>
      </c>
      <c r="AF22" s="21">
        <f t="shared" si="21"/>
        <v>305</v>
      </c>
      <c r="AG22" s="21">
        <f t="shared" si="21"/>
        <v>296</v>
      </c>
      <c r="AH22" s="21">
        <f t="shared" si="21"/>
        <v>310</v>
      </c>
      <c r="AI22" s="21">
        <f t="shared" si="21"/>
        <v>300</v>
      </c>
      <c r="AJ22" s="21">
        <f t="shared" si="21"/>
        <v>326</v>
      </c>
      <c r="AK22" s="21">
        <f t="shared" si="21"/>
        <v>312</v>
      </c>
      <c r="AL22" s="21">
        <f t="shared" si="21"/>
        <v>309</v>
      </c>
      <c r="AM22" s="21">
        <f t="shared" si="21"/>
        <v>294</v>
      </c>
      <c r="AN22" s="21">
        <f t="shared" si="21"/>
        <v>293</v>
      </c>
      <c r="AO22" s="21">
        <f t="shared" si="21"/>
        <v>291</v>
      </c>
      <c r="AP22" s="21">
        <f t="shared" si="21"/>
        <v>278</v>
      </c>
      <c r="AQ22" s="21">
        <f t="shared" si="21"/>
        <v>274</v>
      </c>
      <c r="AR22" s="21">
        <f t="shared" si="21"/>
        <v>270</v>
      </c>
      <c r="AS22" s="21">
        <f t="shared" si="21"/>
        <v>273</v>
      </c>
      <c r="AT22" s="21">
        <f t="shared" si="21"/>
        <v>276</v>
      </c>
      <c r="AU22" s="21">
        <f t="shared" si="21"/>
        <v>278</v>
      </c>
      <c r="AV22" s="21">
        <f t="shared" si="21"/>
        <v>284</v>
      </c>
      <c r="AW22" s="21">
        <f t="shared" si="21"/>
        <v>273</v>
      </c>
      <c r="AX22" s="21">
        <f t="shared" si="21"/>
        <v>282</v>
      </c>
      <c r="AY22" s="21">
        <f t="shared" si="21"/>
        <v>282</v>
      </c>
      <c r="AZ22" s="21">
        <f t="shared" si="21"/>
        <v>290</v>
      </c>
      <c r="BA22" s="21">
        <f t="shared" si="21"/>
        <v>279</v>
      </c>
      <c r="BB22" s="21">
        <f t="shared" si="21"/>
        <v>291</v>
      </c>
      <c r="BC22" s="21">
        <f t="shared" si="21"/>
        <v>289</v>
      </c>
      <c r="BD22" s="21">
        <f t="shared" si="21"/>
        <v>283</v>
      </c>
      <c r="BE22" s="21">
        <f t="shared" si="21"/>
        <v>301</v>
      </c>
      <c r="BF22" s="21">
        <f t="shared" si="21"/>
        <v>300</v>
      </c>
      <c r="BG22" s="21">
        <f t="shared" si="21"/>
        <v>284</v>
      </c>
      <c r="BH22" s="21">
        <f t="shared" si="21"/>
        <v>285</v>
      </c>
      <c r="BI22" s="21">
        <f t="shared" si="21"/>
        <v>285</v>
      </c>
      <c r="BJ22" s="21">
        <f t="shared" si="21"/>
        <v>280</v>
      </c>
      <c r="BK22" s="21">
        <f t="shared" si="21"/>
        <v>275</v>
      </c>
      <c r="BL22" s="21">
        <f t="shared" si="21"/>
        <v>265</v>
      </c>
      <c r="BM22" s="21">
        <f t="shared" si="21"/>
        <v>266</v>
      </c>
      <c r="BN22" s="21">
        <f t="shared" si="21"/>
        <v>271</v>
      </c>
      <c r="BO22" s="21">
        <f t="shared" si="21"/>
        <v>267</v>
      </c>
      <c r="BP22" s="21">
        <f t="shared" si="21"/>
        <v>261</v>
      </c>
      <c r="BQ22" s="21">
        <f t="shared" si="21"/>
        <v>260</v>
      </c>
      <c r="BR22" s="21">
        <f t="shared" si="21"/>
        <v>256</v>
      </c>
      <c r="BS22" s="21">
        <f t="shared" si="21"/>
        <v>272</v>
      </c>
      <c r="BT22" s="21">
        <f t="shared" si="21"/>
        <v>256</v>
      </c>
      <c r="BU22" s="21">
        <f t="shared" si="21"/>
        <v>265</v>
      </c>
      <c r="BV22" s="21">
        <f t="shared" ref="BV22:CW22" si="22">SUMIF($A$29:$A$97,$A$22,BS29:BS97)</f>
        <v>260</v>
      </c>
      <c r="BW22" s="21">
        <f t="shared" si="22"/>
        <v>254</v>
      </c>
      <c r="BX22" s="21">
        <f t="shared" si="22"/>
        <v>257</v>
      </c>
      <c r="BY22" s="21">
        <f t="shared" si="22"/>
        <v>254</v>
      </c>
      <c r="BZ22" s="21">
        <f t="shared" si="22"/>
        <v>251</v>
      </c>
      <c r="CA22" s="21">
        <f t="shared" si="22"/>
        <v>254</v>
      </c>
      <c r="CB22" s="21">
        <f t="shared" si="22"/>
        <v>256</v>
      </c>
      <c r="CC22" s="21">
        <f t="shared" si="22"/>
        <v>264</v>
      </c>
      <c r="CD22" s="21">
        <f t="shared" si="22"/>
        <v>249</v>
      </c>
      <c r="CE22" s="21">
        <f t="shared" si="22"/>
        <v>252</v>
      </c>
      <c r="CF22" s="21">
        <f t="shared" si="22"/>
        <v>246</v>
      </c>
      <c r="CG22" s="21">
        <f t="shared" si="22"/>
        <v>246</v>
      </c>
      <c r="CH22" s="21">
        <f t="shared" si="22"/>
        <v>244</v>
      </c>
      <c r="CI22" s="21">
        <f t="shared" si="22"/>
        <v>244</v>
      </c>
      <c r="CJ22" s="21">
        <f t="shared" si="22"/>
        <v>242</v>
      </c>
      <c r="CK22" s="21">
        <f t="shared" si="22"/>
        <v>243</v>
      </c>
      <c r="CL22" s="21">
        <f t="shared" si="22"/>
        <v>240</v>
      </c>
      <c r="CM22" s="21">
        <f t="shared" si="22"/>
        <v>241</v>
      </c>
      <c r="CN22" s="21">
        <f t="shared" si="22"/>
        <v>232</v>
      </c>
      <c r="CO22" s="21">
        <f t="shared" si="22"/>
        <v>223</v>
      </c>
      <c r="CP22" s="21">
        <f t="shared" si="22"/>
        <v>229</v>
      </c>
      <c r="CQ22" s="21">
        <f t="shared" si="22"/>
        <v>224</v>
      </c>
      <c r="CR22" s="21">
        <f t="shared" si="22"/>
        <v>226</v>
      </c>
      <c r="CS22" s="21">
        <f t="shared" si="22"/>
        <v>219</v>
      </c>
      <c r="CT22" s="21">
        <f t="shared" si="22"/>
        <v>220</v>
      </c>
      <c r="CU22" s="21">
        <f t="shared" si="22"/>
        <v>221</v>
      </c>
      <c r="CV22" s="21">
        <f t="shared" si="22"/>
        <v>225</v>
      </c>
      <c r="CW22" s="21">
        <f t="shared" si="22"/>
        <v>215</v>
      </c>
    </row>
    <row r="23" spans="1:101">
      <c r="A23" s="3"/>
      <c r="E23" s="5"/>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f>AVERAGE(BR13:BR22)</f>
        <v>334.39600000000002</v>
      </c>
      <c r="BS23" s="2">
        <f t="shared" ref="BS23:CC23" si="23">AVERAGE(BS13:BS22)</f>
        <v>336.47200000000004</v>
      </c>
      <c r="BT23" s="2">
        <f t="shared" si="23"/>
        <v>321.06</v>
      </c>
      <c r="BU23" s="2">
        <f t="shared" si="23"/>
        <v>326.76</v>
      </c>
      <c r="BV23" s="2">
        <f t="shared" si="23"/>
        <v>322.44</v>
      </c>
      <c r="BW23" s="2">
        <f t="shared" si="23"/>
        <v>318.05599999999998</v>
      </c>
      <c r="BX23" s="2">
        <f t="shared" si="23"/>
        <v>323.26</v>
      </c>
      <c r="BY23" s="2">
        <f t="shared" si="23"/>
        <v>328.42399999999998</v>
      </c>
      <c r="BZ23" s="2">
        <f t="shared" si="23"/>
        <v>320.548</v>
      </c>
      <c r="CA23" s="2">
        <f t="shared" si="23"/>
        <v>317.22799999999995</v>
      </c>
      <c r="CB23" s="2">
        <f t="shared" si="23"/>
        <v>318.21199999999999</v>
      </c>
      <c r="CC23" s="2">
        <f t="shared" si="23"/>
        <v>330.74799999999999</v>
      </c>
      <c r="CD23" s="2"/>
      <c r="CE23" s="2"/>
      <c r="CF23" s="2"/>
      <c r="CG23" s="2"/>
      <c r="CH23" s="2"/>
      <c r="CI23" s="2"/>
      <c r="CJ23" s="2"/>
      <c r="CK23" s="2"/>
      <c r="CL23" s="2"/>
      <c r="CM23" s="2"/>
      <c r="CN23" s="2"/>
      <c r="CO23" s="2"/>
      <c r="CP23" s="2"/>
      <c r="CQ23" s="2"/>
      <c r="CR23" s="2"/>
      <c r="CS23" s="2"/>
      <c r="CT23" s="2"/>
      <c r="CU23" s="2"/>
      <c r="CV23" s="2"/>
      <c r="CW23" s="2"/>
    </row>
    <row r="27" spans="1:101">
      <c r="A27" s="69" t="s">
        <v>54</v>
      </c>
      <c r="B27" s="7" t="s">
        <v>68</v>
      </c>
      <c r="D27" t="s">
        <v>69</v>
      </c>
    </row>
    <row r="28" spans="1:101">
      <c r="A28" s="70"/>
      <c r="B28" s="11" t="s">
        <v>56</v>
      </c>
      <c r="F28" s="19">
        <v>1.0416666666666666E-2</v>
      </c>
      <c r="G28" s="19">
        <v>2.0833333333333332E-2</v>
      </c>
      <c r="H28" s="19">
        <v>3.125E-2</v>
      </c>
      <c r="I28" s="19">
        <v>4.1666666666666664E-2</v>
      </c>
      <c r="J28" s="19">
        <v>5.2083333333333336E-2</v>
      </c>
      <c r="K28" s="19">
        <v>6.25E-2</v>
      </c>
      <c r="L28" s="19">
        <v>7.2916666666666671E-2</v>
      </c>
      <c r="M28" s="19">
        <v>8.3333333333333329E-2</v>
      </c>
      <c r="N28" s="19">
        <v>9.375E-2</v>
      </c>
      <c r="O28" s="19">
        <v>0.10416666666666667</v>
      </c>
      <c r="P28" s="19">
        <v>0.11458333333333333</v>
      </c>
      <c r="Q28" s="19">
        <v>0.125</v>
      </c>
      <c r="R28" s="19">
        <v>0.13541666666666666</v>
      </c>
      <c r="S28" s="19">
        <v>0.14583333333333334</v>
      </c>
      <c r="T28" s="19">
        <v>0.15625</v>
      </c>
      <c r="U28" s="19">
        <v>0.16666666666666666</v>
      </c>
      <c r="V28" s="19">
        <v>0.17708333333333334</v>
      </c>
      <c r="W28" s="19">
        <v>0.1875</v>
      </c>
      <c r="X28" s="19">
        <v>0.19791666666666666</v>
      </c>
      <c r="Y28" s="19">
        <v>0.20833333333333334</v>
      </c>
      <c r="Z28" s="19">
        <v>0.21875</v>
      </c>
      <c r="AA28" s="19">
        <v>0.22916666666666666</v>
      </c>
      <c r="AB28" s="19">
        <v>0.23958333333333334</v>
      </c>
      <c r="AC28" s="19">
        <v>0.25</v>
      </c>
      <c r="AD28" s="19">
        <v>0.26041666666666669</v>
      </c>
      <c r="AE28" s="19">
        <v>0.27083333333333331</v>
      </c>
      <c r="AF28" s="19">
        <v>0.28125</v>
      </c>
      <c r="AG28" s="19">
        <v>0.29166666666666669</v>
      </c>
      <c r="AH28" s="19">
        <v>0.30208333333333331</v>
      </c>
      <c r="AI28" s="19">
        <v>0.3125</v>
      </c>
      <c r="AJ28" s="19">
        <v>0.32291666666666669</v>
      </c>
      <c r="AK28" s="19">
        <v>0.33333333333333331</v>
      </c>
      <c r="AL28" s="19">
        <v>0.34375</v>
      </c>
      <c r="AM28" s="19">
        <v>0.35416666666666669</v>
      </c>
      <c r="AN28" s="19">
        <v>0.36458333333333331</v>
      </c>
      <c r="AO28" s="19">
        <v>0.375</v>
      </c>
      <c r="AP28" s="19">
        <v>0.38541666666666669</v>
      </c>
      <c r="AQ28" s="19">
        <v>0.39583333333333331</v>
      </c>
      <c r="AR28" s="19">
        <v>0.40625</v>
      </c>
      <c r="AS28" s="19">
        <v>0.41666666666666669</v>
      </c>
      <c r="AT28" s="19">
        <v>0.42708333333333331</v>
      </c>
      <c r="AU28" s="19">
        <v>0.4375</v>
      </c>
      <c r="AV28" s="19">
        <v>0.44791666666666669</v>
      </c>
      <c r="AW28" s="19">
        <v>0.45833333333333331</v>
      </c>
      <c r="AX28" s="19">
        <v>0.46875</v>
      </c>
      <c r="AY28" s="19">
        <v>0.47916666666666669</v>
      </c>
      <c r="AZ28" s="19">
        <v>0.48958333333333331</v>
      </c>
      <c r="BA28" s="19">
        <v>0.5</v>
      </c>
      <c r="BB28" s="19">
        <v>0.51041666666666663</v>
      </c>
      <c r="BC28" s="19">
        <v>0.52083333333333337</v>
      </c>
      <c r="BD28" s="19">
        <v>0.53125</v>
      </c>
      <c r="BE28" s="19">
        <v>0.54166666666666663</v>
      </c>
      <c r="BF28" s="19">
        <v>0.55208333333333337</v>
      </c>
      <c r="BG28" s="19">
        <v>0.5625</v>
      </c>
      <c r="BH28" s="19">
        <v>0.57291666666666663</v>
      </c>
      <c r="BI28" s="19">
        <v>0.58333333333333337</v>
      </c>
      <c r="BJ28" s="19">
        <v>0.59375</v>
      </c>
      <c r="BK28" s="19">
        <v>0.60416666666666663</v>
      </c>
      <c r="BL28" s="19">
        <v>0.61458333333333337</v>
      </c>
      <c r="BM28" s="19">
        <v>0.625</v>
      </c>
      <c r="BN28" s="19">
        <v>0.63541666666666663</v>
      </c>
      <c r="BO28" s="19">
        <v>0.64583333333333337</v>
      </c>
      <c r="BP28" s="19">
        <v>0.65625</v>
      </c>
      <c r="BQ28" s="19">
        <v>0.66666666666666663</v>
      </c>
      <c r="BR28" s="19">
        <v>0.67708333333333337</v>
      </c>
      <c r="BS28" s="19">
        <v>0.6875</v>
      </c>
      <c r="BT28" s="19">
        <v>0.69791666666666663</v>
      </c>
      <c r="BU28" s="19">
        <v>0.70833333333333337</v>
      </c>
      <c r="BV28" s="19">
        <v>0.71875</v>
      </c>
      <c r="BW28" s="19">
        <v>0.72916666666666663</v>
      </c>
      <c r="BX28" s="19">
        <v>0.73958333333333337</v>
      </c>
      <c r="BY28" s="19">
        <v>0.75</v>
      </c>
      <c r="BZ28" s="19">
        <v>0.76041666666666663</v>
      </c>
      <c r="CA28" s="19">
        <v>0.77083333333333337</v>
      </c>
      <c r="CB28" s="19">
        <v>0.78125</v>
      </c>
      <c r="CC28" s="19">
        <v>0.79166666666666663</v>
      </c>
      <c r="CD28" s="19">
        <v>0.80208333333333337</v>
      </c>
      <c r="CE28" s="19">
        <v>0.8125</v>
      </c>
      <c r="CF28" s="19">
        <v>0.82291666666666663</v>
      </c>
      <c r="CG28" s="19">
        <v>0.83333333333333337</v>
      </c>
      <c r="CH28" s="19">
        <v>0.84375</v>
      </c>
      <c r="CI28" s="19">
        <v>0.85416666666666663</v>
      </c>
      <c r="CJ28" s="19">
        <v>0.86458333333333337</v>
      </c>
      <c r="CK28" s="19">
        <v>0.875</v>
      </c>
      <c r="CL28" s="19">
        <v>0.88541666666666663</v>
      </c>
      <c r="CM28" s="19">
        <v>0.89583333333333337</v>
      </c>
      <c r="CN28" s="19">
        <v>0.90625</v>
      </c>
      <c r="CO28" s="19">
        <v>0.91666666666666663</v>
      </c>
      <c r="CP28" s="19">
        <v>0.92708333333333337</v>
      </c>
      <c r="CQ28" s="19">
        <v>0.9375</v>
      </c>
      <c r="CR28" s="19">
        <v>0.94791666666666663</v>
      </c>
      <c r="CS28" s="19">
        <v>0.95833333333333337</v>
      </c>
      <c r="CT28" s="19">
        <v>0.96875</v>
      </c>
      <c r="CU28" s="19">
        <v>0.97916666666666663</v>
      </c>
      <c r="CV28" s="19">
        <v>0.98958333333333337</v>
      </c>
      <c r="CW28" s="20">
        <v>1</v>
      </c>
    </row>
    <row r="29" spans="1:101" ht="14.5" customHeight="1">
      <c r="A29" s="24">
        <v>44169</v>
      </c>
      <c r="B29" s="11" t="s">
        <v>57</v>
      </c>
      <c r="E29" s="67" t="s">
        <v>70</v>
      </c>
      <c r="F29" s="21">
        <v>154</v>
      </c>
      <c r="G29" s="21">
        <v>156</v>
      </c>
      <c r="H29" s="21">
        <v>153</v>
      </c>
      <c r="I29" s="21">
        <v>155</v>
      </c>
      <c r="J29" s="21">
        <v>156</v>
      </c>
      <c r="K29" s="21">
        <v>155</v>
      </c>
      <c r="L29" s="21">
        <v>155</v>
      </c>
      <c r="M29" s="21">
        <v>155</v>
      </c>
      <c r="N29" s="21">
        <v>154</v>
      </c>
      <c r="O29" s="21">
        <v>155</v>
      </c>
      <c r="P29" s="21">
        <v>154</v>
      </c>
      <c r="Q29" s="21">
        <v>155</v>
      </c>
      <c r="R29" s="21">
        <v>154</v>
      </c>
      <c r="S29" s="21">
        <v>154</v>
      </c>
      <c r="T29" s="21">
        <v>154</v>
      </c>
      <c r="U29" s="21">
        <v>155</v>
      </c>
      <c r="V29" s="21">
        <v>154</v>
      </c>
      <c r="W29" s="21">
        <v>157</v>
      </c>
      <c r="X29" s="21">
        <v>154</v>
      </c>
      <c r="Y29" s="21">
        <v>153</v>
      </c>
      <c r="Z29" s="21">
        <v>154</v>
      </c>
      <c r="AA29" s="21">
        <v>154</v>
      </c>
      <c r="AB29" s="21">
        <v>155</v>
      </c>
      <c r="AC29" s="21">
        <v>153</v>
      </c>
      <c r="AD29" s="21">
        <v>155</v>
      </c>
      <c r="AE29" s="21">
        <v>155</v>
      </c>
      <c r="AF29" s="21">
        <v>153</v>
      </c>
      <c r="AG29" s="21">
        <v>156</v>
      </c>
      <c r="AH29" s="21">
        <v>153</v>
      </c>
      <c r="AI29" s="21">
        <v>153</v>
      </c>
      <c r="AJ29" s="21">
        <v>155</v>
      </c>
      <c r="AK29" s="21">
        <v>154</v>
      </c>
      <c r="AL29" s="21">
        <v>155</v>
      </c>
      <c r="AM29" s="21">
        <v>152</v>
      </c>
      <c r="AN29" s="21">
        <v>152</v>
      </c>
      <c r="AO29" s="21">
        <v>154</v>
      </c>
      <c r="AP29" s="21">
        <v>154</v>
      </c>
      <c r="AQ29" s="21">
        <v>155</v>
      </c>
      <c r="AR29" s="21">
        <v>152</v>
      </c>
      <c r="AS29" s="21">
        <v>154</v>
      </c>
      <c r="AT29" s="21">
        <v>151</v>
      </c>
      <c r="AU29" s="21">
        <v>153</v>
      </c>
      <c r="AV29" s="21">
        <v>153</v>
      </c>
      <c r="AW29" s="21">
        <v>153</v>
      </c>
      <c r="AX29" s="21">
        <v>153</v>
      </c>
      <c r="AY29" s="21">
        <v>152</v>
      </c>
      <c r="AZ29" s="21">
        <v>153</v>
      </c>
      <c r="BA29" s="21">
        <v>153</v>
      </c>
      <c r="BB29" s="21">
        <v>153</v>
      </c>
      <c r="BC29" s="21">
        <v>157</v>
      </c>
      <c r="BD29" s="21">
        <v>153</v>
      </c>
      <c r="BE29" s="21">
        <v>154</v>
      </c>
      <c r="BF29" s="21">
        <v>153</v>
      </c>
      <c r="BG29" s="21">
        <v>152</v>
      </c>
      <c r="BH29" s="21">
        <v>156</v>
      </c>
      <c r="BI29" s="21">
        <v>154</v>
      </c>
      <c r="BJ29" s="21">
        <v>154</v>
      </c>
      <c r="BK29" s="21">
        <v>151</v>
      </c>
      <c r="BL29" s="21">
        <v>153</v>
      </c>
      <c r="BM29" s="21">
        <v>152</v>
      </c>
      <c r="BN29" s="21">
        <v>156</v>
      </c>
      <c r="BO29" s="21">
        <v>154</v>
      </c>
      <c r="BP29" s="21">
        <v>153</v>
      </c>
      <c r="BQ29" s="21">
        <v>152</v>
      </c>
      <c r="BR29" s="21">
        <v>153</v>
      </c>
      <c r="BS29" s="21">
        <v>153</v>
      </c>
      <c r="BT29" s="21">
        <v>151</v>
      </c>
      <c r="BU29" s="21">
        <v>155</v>
      </c>
      <c r="BV29" s="21">
        <v>152</v>
      </c>
      <c r="BW29" s="21">
        <v>154</v>
      </c>
      <c r="BX29" s="21">
        <v>152</v>
      </c>
      <c r="BY29" s="21">
        <v>153</v>
      </c>
      <c r="BZ29" s="21">
        <v>154</v>
      </c>
      <c r="CA29" s="21">
        <v>156</v>
      </c>
      <c r="CB29" s="21">
        <v>155</v>
      </c>
      <c r="CC29" s="21">
        <v>153</v>
      </c>
      <c r="CD29" s="21">
        <v>154</v>
      </c>
      <c r="CE29" s="21">
        <v>154</v>
      </c>
      <c r="CF29" s="21">
        <v>155</v>
      </c>
      <c r="CG29" s="21">
        <v>157</v>
      </c>
      <c r="CH29" s="21">
        <v>156</v>
      </c>
      <c r="CI29" s="21">
        <v>156</v>
      </c>
      <c r="CJ29" s="21">
        <v>155</v>
      </c>
      <c r="CK29" s="21">
        <v>155</v>
      </c>
      <c r="CL29" s="21">
        <v>156</v>
      </c>
      <c r="CM29" s="21">
        <v>156</v>
      </c>
      <c r="CN29" s="21">
        <v>157</v>
      </c>
      <c r="CO29" s="21">
        <v>157</v>
      </c>
      <c r="CP29" s="21">
        <v>156</v>
      </c>
      <c r="CQ29" s="21">
        <v>156</v>
      </c>
      <c r="CR29" s="21">
        <v>157</v>
      </c>
      <c r="CS29" s="21">
        <v>156</v>
      </c>
      <c r="CT29" s="21">
        <v>158</v>
      </c>
      <c r="CU29" s="21">
        <v>154</v>
      </c>
      <c r="CV29" s="21">
        <v>157</v>
      </c>
      <c r="CW29" s="21">
        <v>155</v>
      </c>
    </row>
    <row r="30" spans="1:101">
      <c r="A30" s="24">
        <v>44184</v>
      </c>
      <c r="B30" s="11" t="s">
        <v>59</v>
      </c>
      <c r="E30" s="67"/>
      <c r="F30" s="21">
        <v>144</v>
      </c>
      <c r="G30" s="21">
        <v>146</v>
      </c>
      <c r="H30" s="21">
        <v>143</v>
      </c>
      <c r="I30" s="21">
        <v>145</v>
      </c>
      <c r="J30" s="21">
        <v>146</v>
      </c>
      <c r="K30" s="21">
        <v>145</v>
      </c>
      <c r="L30" s="21">
        <v>145</v>
      </c>
      <c r="M30" s="21">
        <v>145</v>
      </c>
      <c r="N30" s="21">
        <v>144</v>
      </c>
      <c r="O30" s="21">
        <v>145</v>
      </c>
      <c r="P30" s="21">
        <v>144</v>
      </c>
      <c r="Q30" s="21">
        <v>145</v>
      </c>
      <c r="R30" s="21">
        <v>144</v>
      </c>
      <c r="S30" s="21">
        <v>144</v>
      </c>
      <c r="T30" s="21">
        <v>144</v>
      </c>
      <c r="U30" s="21">
        <v>145</v>
      </c>
      <c r="V30" s="21">
        <v>144</v>
      </c>
      <c r="W30" s="21">
        <v>147</v>
      </c>
      <c r="X30" s="21">
        <v>144</v>
      </c>
      <c r="Y30" s="21">
        <v>143</v>
      </c>
      <c r="Z30" s="21">
        <v>144</v>
      </c>
      <c r="AA30" s="21">
        <v>144</v>
      </c>
      <c r="AB30" s="21">
        <v>145</v>
      </c>
      <c r="AC30" s="21">
        <v>143</v>
      </c>
      <c r="AD30" s="21">
        <v>145</v>
      </c>
      <c r="AE30" s="21">
        <v>145</v>
      </c>
      <c r="AF30" s="21">
        <v>143</v>
      </c>
      <c r="AG30" s="21">
        <v>146</v>
      </c>
      <c r="AH30" s="21">
        <v>143</v>
      </c>
      <c r="AI30" s="21">
        <v>143</v>
      </c>
      <c r="AJ30" s="21">
        <v>145</v>
      </c>
      <c r="AK30" s="21">
        <v>144</v>
      </c>
      <c r="AL30" s="21">
        <v>145</v>
      </c>
      <c r="AM30" s="21">
        <v>142</v>
      </c>
      <c r="AN30" s="21">
        <v>142</v>
      </c>
      <c r="AO30" s="21">
        <v>144</v>
      </c>
      <c r="AP30" s="21">
        <v>144</v>
      </c>
      <c r="AQ30" s="21">
        <v>145</v>
      </c>
      <c r="AR30" s="21">
        <v>142</v>
      </c>
      <c r="AS30" s="21">
        <v>144</v>
      </c>
      <c r="AT30" s="21">
        <v>141</v>
      </c>
      <c r="AU30" s="21">
        <v>143</v>
      </c>
      <c r="AV30" s="21">
        <v>143</v>
      </c>
      <c r="AW30" s="21">
        <v>143</v>
      </c>
      <c r="AX30" s="21">
        <v>143</v>
      </c>
      <c r="AY30" s="21">
        <v>142</v>
      </c>
      <c r="AZ30" s="21">
        <v>143</v>
      </c>
      <c r="BA30" s="21">
        <v>143</v>
      </c>
      <c r="BB30" s="21">
        <v>143</v>
      </c>
      <c r="BC30" s="21">
        <v>147</v>
      </c>
      <c r="BD30" s="21">
        <v>143</v>
      </c>
      <c r="BE30" s="21">
        <v>144</v>
      </c>
      <c r="BF30" s="21">
        <v>143</v>
      </c>
      <c r="BG30" s="21">
        <v>142</v>
      </c>
      <c r="BH30" s="21">
        <v>146</v>
      </c>
      <c r="BI30" s="21">
        <v>144</v>
      </c>
      <c r="BJ30" s="21">
        <v>144</v>
      </c>
      <c r="BK30" s="21">
        <v>141</v>
      </c>
      <c r="BL30" s="21">
        <v>143</v>
      </c>
      <c r="BM30" s="21">
        <v>142</v>
      </c>
      <c r="BN30" s="21">
        <v>146</v>
      </c>
      <c r="BO30" s="21">
        <v>144</v>
      </c>
      <c r="BP30" s="21">
        <v>143</v>
      </c>
      <c r="BQ30" s="21">
        <v>142</v>
      </c>
      <c r="BR30" s="21">
        <v>143</v>
      </c>
      <c r="BS30" s="21">
        <v>143</v>
      </c>
      <c r="BT30" s="21">
        <v>141</v>
      </c>
      <c r="BU30" s="21">
        <v>145</v>
      </c>
      <c r="BV30" s="21">
        <v>142</v>
      </c>
      <c r="BW30" s="21">
        <v>144</v>
      </c>
      <c r="BX30" s="21">
        <v>142</v>
      </c>
      <c r="BY30" s="21">
        <v>143</v>
      </c>
      <c r="BZ30" s="21">
        <v>144</v>
      </c>
      <c r="CA30" s="21">
        <v>146</v>
      </c>
      <c r="CB30" s="21">
        <v>145</v>
      </c>
      <c r="CC30" s="21">
        <v>143</v>
      </c>
      <c r="CD30" s="21">
        <v>144</v>
      </c>
      <c r="CE30" s="21">
        <v>144</v>
      </c>
      <c r="CF30" s="21">
        <v>145</v>
      </c>
      <c r="CG30" s="21">
        <v>147</v>
      </c>
      <c r="CH30" s="21">
        <v>146</v>
      </c>
      <c r="CI30" s="21">
        <v>146</v>
      </c>
      <c r="CJ30" s="21">
        <v>145</v>
      </c>
      <c r="CK30" s="21">
        <v>145</v>
      </c>
      <c r="CL30" s="21">
        <v>146</v>
      </c>
      <c r="CM30" s="21">
        <v>146</v>
      </c>
      <c r="CN30" s="21">
        <v>147</v>
      </c>
      <c r="CO30" s="21">
        <v>147</v>
      </c>
      <c r="CP30" s="21">
        <v>146</v>
      </c>
      <c r="CQ30" s="21">
        <v>146</v>
      </c>
      <c r="CR30" s="21">
        <v>147</v>
      </c>
      <c r="CS30" s="21">
        <v>146</v>
      </c>
      <c r="CT30" s="21">
        <v>148</v>
      </c>
      <c r="CU30" s="21">
        <v>144</v>
      </c>
      <c r="CV30" s="21">
        <v>147</v>
      </c>
      <c r="CW30" s="21">
        <v>145</v>
      </c>
    </row>
    <row r="31" spans="1:101">
      <c r="A31" s="24">
        <v>44188</v>
      </c>
      <c r="B31" s="11" t="s">
        <v>60</v>
      </c>
      <c r="E31" s="67"/>
      <c r="F31" s="21">
        <v>139</v>
      </c>
      <c r="G31" s="21">
        <v>141</v>
      </c>
      <c r="H31" s="21">
        <v>138</v>
      </c>
      <c r="I31" s="21">
        <v>140</v>
      </c>
      <c r="J31" s="21">
        <v>141</v>
      </c>
      <c r="K31" s="21">
        <v>140</v>
      </c>
      <c r="L31" s="21">
        <v>140</v>
      </c>
      <c r="M31" s="21">
        <v>140</v>
      </c>
      <c r="N31" s="21">
        <v>139</v>
      </c>
      <c r="O31" s="21">
        <v>140</v>
      </c>
      <c r="P31" s="21">
        <v>139</v>
      </c>
      <c r="Q31" s="21">
        <v>140</v>
      </c>
      <c r="R31" s="21">
        <v>139</v>
      </c>
      <c r="S31" s="21">
        <v>139</v>
      </c>
      <c r="T31" s="21">
        <v>139</v>
      </c>
      <c r="U31" s="21">
        <v>140</v>
      </c>
      <c r="V31" s="21">
        <v>139</v>
      </c>
      <c r="W31" s="21">
        <v>142</v>
      </c>
      <c r="X31" s="21">
        <v>139</v>
      </c>
      <c r="Y31" s="21">
        <v>138</v>
      </c>
      <c r="Z31" s="21">
        <v>139</v>
      </c>
      <c r="AA31" s="21">
        <v>139</v>
      </c>
      <c r="AB31" s="21">
        <v>140</v>
      </c>
      <c r="AC31" s="21">
        <v>138</v>
      </c>
      <c r="AD31" s="21">
        <v>140</v>
      </c>
      <c r="AE31" s="21">
        <v>140</v>
      </c>
      <c r="AF31" s="21">
        <v>138</v>
      </c>
      <c r="AG31" s="21">
        <v>141</v>
      </c>
      <c r="AH31" s="21">
        <v>138</v>
      </c>
      <c r="AI31" s="21">
        <v>138</v>
      </c>
      <c r="AJ31" s="21">
        <v>140</v>
      </c>
      <c r="AK31" s="21">
        <v>139</v>
      </c>
      <c r="AL31" s="21">
        <v>140</v>
      </c>
      <c r="AM31" s="21">
        <v>137</v>
      </c>
      <c r="AN31" s="21">
        <v>137</v>
      </c>
      <c r="AO31" s="21">
        <v>139</v>
      </c>
      <c r="AP31" s="21">
        <v>139</v>
      </c>
      <c r="AQ31" s="21">
        <v>140</v>
      </c>
      <c r="AR31" s="21">
        <v>137</v>
      </c>
      <c r="AS31" s="21">
        <v>139</v>
      </c>
      <c r="AT31" s="21">
        <v>136</v>
      </c>
      <c r="AU31" s="21">
        <v>138</v>
      </c>
      <c r="AV31" s="21">
        <v>138</v>
      </c>
      <c r="AW31" s="21">
        <v>138</v>
      </c>
      <c r="AX31" s="21">
        <v>138</v>
      </c>
      <c r="AY31" s="21">
        <v>137</v>
      </c>
      <c r="AZ31" s="21">
        <v>138</v>
      </c>
      <c r="BA31" s="21">
        <v>138</v>
      </c>
      <c r="BB31" s="21">
        <v>138</v>
      </c>
      <c r="BC31" s="21">
        <v>142</v>
      </c>
      <c r="BD31" s="21">
        <v>138</v>
      </c>
      <c r="BE31" s="21">
        <v>139</v>
      </c>
      <c r="BF31" s="21">
        <v>138</v>
      </c>
      <c r="BG31" s="21">
        <v>137</v>
      </c>
      <c r="BH31" s="21">
        <v>141</v>
      </c>
      <c r="BI31" s="21">
        <v>139</v>
      </c>
      <c r="BJ31" s="21">
        <v>139</v>
      </c>
      <c r="BK31" s="21">
        <v>136</v>
      </c>
      <c r="BL31" s="21">
        <v>138</v>
      </c>
      <c r="BM31" s="21">
        <v>137</v>
      </c>
      <c r="BN31" s="21">
        <v>141</v>
      </c>
      <c r="BO31" s="21">
        <v>139</v>
      </c>
      <c r="BP31" s="21">
        <v>138</v>
      </c>
      <c r="BQ31" s="21">
        <v>137</v>
      </c>
      <c r="BR31" s="21">
        <v>138</v>
      </c>
      <c r="BS31" s="21">
        <v>138</v>
      </c>
      <c r="BT31" s="21">
        <v>136</v>
      </c>
      <c r="BU31" s="21">
        <v>140</v>
      </c>
      <c r="BV31" s="21">
        <v>137</v>
      </c>
      <c r="BW31" s="21">
        <v>139</v>
      </c>
      <c r="BX31" s="21">
        <v>137</v>
      </c>
      <c r="BY31" s="21">
        <v>138</v>
      </c>
      <c r="BZ31" s="21">
        <v>139</v>
      </c>
      <c r="CA31" s="21">
        <v>141</v>
      </c>
      <c r="CB31" s="21">
        <v>140</v>
      </c>
      <c r="CC31" s="21">
        <v>138</v>
      </c>
      <c r="CD31" s="21">
        <v>139</v>
      </c>
      <c r="CE31" s="21">
        <v>139</v>
      </c>
      <c r="CF31" s="21">
        <v>140</v>
      </c>
      <c r="CG31" s="21">
        <v>142</v>
      </c>
      <c r="CH31" s="21">
        <v>141</v>
      </c>
      <c r="CI31" s="21">
        <v>141</v>
      </c>
      <c r="CJ31" s="21">
        <v>140</v>
      </c>
      <c r="CK31" s="21">
        <v>140</v>
      </c>
      <c r="CL31" s="21">
        <v>141</v>
      </c>
      <c r="CM31" s="21">
        <v>141</v>
      </c>
      <c r="CN31" s="21">
        <v>142</v>
      </c>
      <c r="CO31" s="21">
        <v>142</v>
      </c>
      <c r="CP31" s="21">
        <v>141</v>
      </c>
      <c r="CQ31" s="21">
        <v>141</v>
      </c>
      <c r="CR31" s="21">
        <v>142</v>
      </c>
      <c r="CS31" s="21">
        <v>141</v>
      </c>
      <c r="CT31" s="21">
        <v>143</v>
      </c>
      <c r="CU31" s="21">
        <v>139</v>
      </c>
      <c r="CV31" s="21">
        <v>142</v>
      </c>
      <c r="CW31" s="21">
        <v>140</v>
      </c>
    </row>
    <row r="32" spans="1:101">
      <c r="A32" s="24">
        <v>44196</v>
      </c>
      <c r="B32" s="11" t="s">
        <v>61</v>
      </c>
      <c r="E32" s="67"/>
      <c r="F32" s="21">
        <v>149</v>
      </c>
      <c r="G32" s="21">
        <v>151</v>
      </c>
      <c r="H32" s="21">
        <v>148</v>
      </c>
      <c r="I32" s="21">
        <v>150</v>
      </c>
      <c r="J32" s="21">
        <v>151</v>
      </c>
      <c r="K32" s="21">
        <v>150</v>
      </c>
      <c r="L32" s="21">
        <v>150</v>
      </c>
      <c r="M32" s="21">
        <v>150</v>
      </c>
      <c r="N32" s="21">
        <v>149</v>
      </c>
      <c r="O32" s="21">
        <v>150</v>
      </c>
      <c r="P32" s="21">
        <v>149</v>
      </c>
      <c r="Q32" s="21">
        <v>150</v>
      </c>
      <c r="R32" s="21">
        <v>149</v>
      </c>
      <c r="S32" s="21">
        <v>149</v>
      </c>
      <c r="T32" s="21">
        <v>149</v>
      </c>
      <c r="U32" s="21">
        <v>150</v>
      </c>
      <c r="V32" s="21">
        <v>149</v>
      </c>
      <c r="W32" s="21">
        <v>152</v>
      </c>
      <c r="X32" s="21">
        <v>149</v>
      </c>
      <c r="Y32" s="21">
        <v>148</v>
      </c>
      <c r="Z32" s="21">
        <v>149</v>
      </c>
      <c r="AA32" s="21">
        <v>149</v>
      </c>
      <c r="AB32" s="21">
        <v>150</v>
      </c>
      <c r="AC32" s="21">
        <v>148</v>
      </c>
      <c r="AD32" s="21">
        <v>150</v>
      </c>
      <c r="AE32" s="21">
        <v>150</v>
      </c>
      <c r="AF32" s="21">
        <v>148</v>
      </c>
      <c r="AG32" s="21">
        <v>151</v>
      </c>
      <c r="AH32" s="21">
        <v>148</v>
      </c>
      <c r="AI32" s="21">
        <v>148</v>
      </c>
      <c r="AJ32" s="21">
        <v>150</v>
      </c>
      <c r="AK32" s="21">
        <v>149</v>
      </c>
      <c r="AL32" s="21">
        <v>150</v>
      </c>
      <c r="AM32" s="21">
        <v>147</v>
      </c>
      <c r="AN32" s="21">
        <v>147</v>
      </c>
      <c r="AO32" s="21">
        <v>149</v>
      </c>
      <c r="AP32" s="21">
        <v>149</v>
      </c>
      <c r="AQ32" s="21">
        <v>150</v>
      </c>
      <c r="AR32" s="21">
        <v>147</v>
      </c>
      <c r="AS32" s="21">
        <v>149</v>
      </c>
      <c r="AT32" s="21">
        <v>146</v>
      </c>
      <c r="AU32" s="21">
        <v>148</v>
      </c>
      <c r="AV32" s="21">
        <v>148</v>
      </c>
      <c r="AW32" s="21">
        <v>148</v>
      </c>
      <c r="AX32" s="21">
        <v>148</v>
      </c>
      <c r="AY32" s="21">
        <v>147</v>
      </c>
      <c r="AZ32" s="21">
        <v>148</v>
      </c>
      <c r="BA32" s="21">
        <v>148</v>
      </c>
      <c r="BB32" s="21">
        <v>148</v>
      </c>
      <c r="BC32" s="21">
        <v>152</v>
      </c>
      <c r="BD32" s="21">
        <v>148</v>
      </c>
      <c r="BE32" s="21">
        <v>149</v>
      </c>
      <c r="BF32" s="21">
        <v>148</v>
      </c>
      <c r="BG32" s="21">
        <v>147</v>
      </c>
      <c r="BH32" s="21">
        <v>151</v>
      </c>
      <c r="BI32" s="21">
        <v>149</v>
      </c>
      <c r="BJ32" s="21">
        <v>149</v>
      </c>
      <c r="BK32" s="21">
        <v>146</v>
      </c>
      <c r="BL32" s="21">
        <v>148</v>
      </c>
      <c r="BM32" s="21">
        <v>147</v>
      </c>
      <c r="BN32" s="21">
        <v>151</v>
      </c>
      <c r="BO32" s="21">
        <v>149</v>
      </c>
      <c r="BP32" s="21">
        <v>148</v>
      </c>
      <c r="BQ32" s="21">
        <v>147</v>
      </c>
      <c r="BR32" s="21">
        <v>148</v>
      </c>
      <c r="BS32" s="21">
        <v>148</v>
      </c>
      <c r="BT32" s="21">
        <v>146</v>
      </c>
      <c r="BU32" s="21">
        <v>150</v>
      </c>
      <c r="BV32" s="21">
        <v>147</v>
      </c>
      <c r="BW32" s="21">
        <v>149</v>
      </c>
      <c r="BX32" s="21">
        <v>147</v>
      </c>
      <c r="BY32" s="21">
        <v>148</v>
      </c>
      <c r="BZ32" s="21">
        <v>149</v>
      </c>
      <c r="CA32" s="21">
        <v>151</v>
      </c>
      <c r="CB32" s="21">
        <v>150</v>
      </c>
      <c r="CC32" s="21">
        <v>148</v>
      </c>
      <c r="CD32" s="21">
        <v>149</v>
      </c>
      <c r="CE32" s="21">
        <v>149</v>
      </c>
      <c r="CF32" s="21">
        <v>150</v>
      </c>
      <c r="CG32" s="21">
        <v>152</v>
      </c>
      <c r="CH32" s="21">
        <v>151</v>
      </c>
      <c r="CI32" s="21">
        <v>151</v>
      </c>
      <c r="CJ32" s="21">
        <v>150</v>
      </c>
      <c r="CK32" s="21">
        <v>150</v>
      </c>
      <c r="CL32" s="21">
        <v>151</v>
      </c>
      <c r="CM32" s="21">
        <v>151</v>
      </c>
      <c r="CN32" s="21">
        <v>152</v>
      </c>
      <c r="CO32" s="21">
        <v>152</v>
      </c>
      <c r="CP32" s="21">
        <v>151</v>
      </c>
      <c r="CQ32" s="21">
        <v>151</v>
      </c>
      <c r="CR32" s="21">
        <v>152</v>
      </c>
      <c r="CS32" s="21">
        <v>151</v>
      </c>
      <c r="CT32" s="21">
        <v>153</v>
      </c>
      <c r="CU32" s="21">
        <v>149</v>
      </c>
      <c r="CV32" s="21">
        <v>152</v>
      </c>
      <c r="CW32" s="21">
        <v>150</v>
      </c>
    </row>
    <row r="33" spans="1:101">
      <c r="A33" s="24">
        <v>44201</v>
      </c>
      <c r="B33" s="11" t="s">
        <v>62</v>
      </c>
      <c r="E33" s="67"/>
      <c r="F33" s="21">
        <v>129</v>
      </c>
      <c r="G33" s="21">
        <v>131</v>
      </c>
      <c r="H33" s="21">
        <v>128</v>
      </c>
      <c r="I33" s="21">
        <v>130</v>
      </c>
      <c r="J33" s="21">
        <v>131</v>
      </c>
      <c r="K33" s="21">
        <v>130</v>
      </c>
      <c r="L33" s="21">
        <v>130</v>
      </c>
      <c r="M33" s="21">
        <v>130</v>
      </c>
      <c r="N33" s="21">
        <v>129</v>
      </c>
      <c r="O33" s="21">
        <v>130</v>
      </c>
      <c r="P33" s="21">
        <v>129</v>
      </c>
      <c r="Q33" s="21">
        <v>130</v>
      </c>
      <c r="R33" s="21">
        <v>129</v>
      </c>
      <c r="S33" s="21">
        <v>129</v>
      </c>
      <c r="T33" s="21">
        <v>129</v>
      </c>
      <c r="U33" s="21">
        <v>130</v>
      </c>
      <c r="V33" s="21">
        <v>129</v>
      </c>
      <c r="W33" s="21">
        <v>132</v>
      </c>
      <c r="X33" s="21">
        <v>129</v>
      </c>
      <c r="Y33" s="21">
        <v>128</v>
      </c>
      <c r="Z33" s="21">
        <v>129</v>
      </c>
      <c r="AA33" s="21">
        <v>129</v>
      </c>
      <c r="AB33" s="21">
        <v>130</v>
      </c>
      <c r="AC33" s="21">
        <v>128</v>
      </c>
      <c r="AD33" s="21">
        <v>130</v>
      </c>
      <c r="AE33" s="21">
        <v>130</v>
      </c>
      <c r="AF33" s="21">
        <v>128</v>
      </c>
      <c r="AG33" s="21">
        <v>131</v>
      </c>
      <c r="AH33" s="21">
        <v>128</v>
      </c>
      <c r="AI33" s="21">
        <v>128</v>
      </c>
      <c r="AJ33" s="21">
        <v>130</v>
      </c>
      <c r="AK33" s="21">
        <v>129</v>
      </c>
      <c r="AL33" s="21">
        <v>130</v>
      </c>
      <c r="AM33" s="21">
        <v>127</v>
      </c>
      <c r="AN33" s="21">
        <v>127</v>
      </c>
      <c r="AO33" s="21">
        <v>129</v>
      </c>
      <c r="AP33" s="21">
        <v>129</v>
      </c>
      <c r="AQ33" s="21">
        <v>130</v>
      </c>
      <c r="AR33" s="21">
        <v>127</v>
      </c>
      <c r="AS33" s="21">
        <v>129</v>
      </c>
      <c r="AT33" s="21">
        <v>126</v>
      </c>
      <c r="AU33" s="21">
        <v>128</v>
      </c>
      <c r="AV33" s="21">
        <v>128</v>
      </c>
      <c r="AW33" s="21">
        <v>128</v>
      </c>
      <c r="AX33" s="21">
        <v>128</v>
      </c>
      <c r="AY33" s="21">
        <v>127</v>
      </c>
      <c r="AZ33" s="21">
        <v>128</v>
      </c>
      <c r="BA33" s="21">
        <v>128</v>
      </c>
      <c r="BB33" s="21">
        <v>128</v>
      </c>
      <c r="BC33" s="21">
        <v>132</v>
      </c>
      <c r="BD33" s="21">
        <v>128</v>
      </c>
      <c r="BE33" s="21">
        <v>129</v>
      </c>
      <c r="BF33" s="21">
        <v>128</v>
      </c>
      <c r="BG33" s="21">
        <v>127</v>
      </c>
      <c r="BH33" s="21">
        <v>131</v>
      </c>
      <c r="BI33" s="21">
        <v>129</v>
      </c>
      <c r="BJ33" s="21">
        <v>129</v>
      </c>
      <c r="BK33" s="21">
        <v>126</v>
      </c>
      <c r="BL33" s="21">
        <v>128</v>
      </c>
      <c r="BM33" s="21">
        <v>127</v>
      </c>
      <c r="BN33" s="21">
        <v>131</v>
      </c>
      <c r="BO33" s="21">
        <v>129</v>
      </c>
      <c r="BP33" s="21">
        <v>128</v>
      </c>
      <c r="BQ33" s="21">
        <v>127</v>
      </c>
      <c r="BR33" s="21">
        <v>128</v>
      </c>
      <c r="BS33" s="21">
        <v>128</v>
      </c>
      <c r="BT33" s="21">
        <v>126</v>
      </c>
      <c r="BU33" s="21">
        <v>130</v>
      </c>
      <c r="BV33" s="21">
        <v>127</v>
      </c>
      <c r="BW33" s="21">
        <v>129</v>
      </c>
      <c r="BX33" s="21">
        <v>127</v>
      </c>
      <c r="BY33" s="21">
        <v>128</v>
      </c>
      <c r="BZ33" s="21">
        <v>129</v>
      </c>
      <c r="CA33" s="21">
        <v>131</v>
      </c>
      <c r="CB33" s="21">
        <v>130</v>
      </c>
      <c r="CC33" s="21">
        <v>128</v>
      </c>
      <c r="CD33" s="21">
        <v>129</v>
      </c>
      <c r="CE33" s="21">
        <v>129</v>
      </c>
      <c r="CF33" s="21">
        <v>130</v>
      </c>
      <c r="CG33" s="21">
        <v>132</v>
      </c>
      <c r="CH33" s="21">
        <v>131</v>
      </c>
      <c r="CI33" s="21">
        <v>131</v>
      </c>
      <c r="CJ33" s="21">
        <v>130</v>
      </c>
      <c r="CK33" s="21">
        <v>130</v>
      </c>
      <c r="CL33" s="21">
        <v>131</v>
      </c>
      <c r="CM33" s="21">
        <v>131</v>
      </c>
      <c r="CN33" s="21">
        <v>132</v>
      </c>
      <c r="CO33" s="21">
        <v>132</v>
      </c>
      <c r="CP33" s="21">
        <v>131</v>
      </c>
      <c r="CQ33" s="21">
        <v>131</v>
      </c>
      <c r="CR33" s="21">
        <v>132</v>
      </c>
      <c r="CS33" s="21">
        <v>131</v>
      </c>
      <c r="CT33" s="21">
        <v>133</v>
      </c>
      <c r="CU33" s="21">
        <v>129</v>
      </c>
      <c r="CV33" s="21">
        <v>132</v>
      </c>
      <c r="CW33" s="21">
        <v>130</v>
      </c>
    </row>
    <row r="34" spans="1:101">
      <c r="A34" s="24">
        <v>44215</v>
      </c>
      <c r="B34" s="11" t="s">
        <v>63</v>
      </c>
      <c r="E34" s="67"/>
      <c r="F34" s="21">
        <v>152</v>
      </c>
      <c r="G34" s="21">
        <v>154</v>
      </c>
      <c r="H34" s="21">
        <v>151</v>
      </c>
      <c r="I34" s="21">
        <v>153</v>
      </c>
      <c r="J34" s="21">
        <v>154</v>
      </c>
      <c r="K34" s="21">
        <v>153</v>
      </c>
      <c r="L34" s="21">
        <v>153</v>
      </c>
      <c r="M34" s="21">
        <v>153</v>
      </c>
      <c r="N34" s="21">
        <v>152</v>
      </c>
      <c r="O34" s="21">
        <v>153</v>
      </c>
      <c r="P34" s="21">
        <v>152</v>
      </c>
      <c r="Q34" s="21">
        <v>153</v>
      </c>
      <c r="R34" s="21">
        <v>152</v>
      </c>
      <c r="S34" s="21">
        <v>152</v>
      </c>
      <c r="T34" s="21">
        <v>152</v>
      </c>
      <c r="U34" s="21">
        <v>153</v>
      </c>
      <c r="V34" s="21">
        <v>152</v>
      </c>
      <c r="W34" s="21">
        <v>155</v>
      </c>
      <c r="X34" s="21">
        <v>152</v>
      </c>
      <c r="Y34" s="21">
        <v>151</v>
      </c>
      <c r="Z34" s="21">
        <v>152</v>
      </c>
      <c r="AA34" s="21">
        <v>152</v>
      </c>
      <c r="AB34" s="21">
        <v>153</v>
      </c>
      <c r="AC34" s="21">
        <v>151</v>
      </c>
      <c r="AD34" s="21">
        <v>153</v>
      </c>
      <c r="AE34" s="21">
        <v>153</v>
      </c>
      <c r="AF34" s="21">
        <v>151</v>
      </c>
      <c r="AG34" s="21">
        <v>154</v>
      </c>
      <c r="AH34" s="21">
        <v>151</v>
      </c>
      <c r="AI34" s="21">
        <v>151</v>
      </c>
      <c r="AJ34" s="21">
        <v>153</v>
      </c>
      <c r="AK34" s="21">
        <v>152</v>
      </c>
      <c r="AL34" s="21">
        <v>153</v>
      </c>
      <c r="AM34" s="21">
        <v>150</v>
      </c>
      <c r="AN34" s="21">
        <v>150</v>
      </c>
      <c r="AO34" s="21">
        <v>152</v>
      </c>
      <c r="AP34" s="21">
        <v>152</v>
      </c>
      <c r="AQ34" s="21">
        <v>153</v>
      </c>
      <c r="AR34" s="21">
        <v>150</v>
      </c>
      <c r="AS34" s="21">
        <v>152</v>
      </c>
      <c r="AT34" s="21">
        <v>149</v>
      </c>
      <c r="AU34" s="21">
        <v>151</v>
      </c>
      <c r="AV34" s="21">
        <v>151</v>
      </c>
      <c r="AW34" s="21">
        <v>151</v>
      </c>
      <c r="AX34" s="21">
        <v>151</v>
      </c>
      <c r="AY34" s="21">
        <v>150</v>
      </c>
      <c r="AZ34" s="21">
        <v>151</v>
      </c>
      <c r="BA34" s="21">
        <v>151</v>
      </c>
      <c r="BB34" s="21">
        <v>151</v>
      </c>
      <c r="BC34" s="21">
        <v>155</v>
      </c>
      <c r="BD34" s="21">
        <v>151</v>
      </c>
      <c r="BE34" s="21">
        <v>152</v>
      </c>
      <c r="BF34" s="21">
        <v>151</v>
      </c>
      <c r="BG34" s="21">
        <v>150</v>
      </c>
      <c r="BH34" s="21">
        <v>154</v>
      </c>
      <c r="BI34" s="21">
        <v>152</v>
      </c>
      <c r="BJ34" s="21">
        <v>152</v>
      </c>
      <c r="BK34" s="21">
        <v>149</v>
      </c>
      <c r="BL34" s="21">
        <v>151</v>
      </c>
      <c r="BM34" s="21">
        <v>150</v>
      </c>
      <c r="BN34" s="21">
        <v>154</v>
      </c>
      <c r="BO34" s="21">
        <v>152</v>
      </c>
      <c r="BP34" s="21">
        <v>151</v>
      </c>
      <c r="BQ34" s="21">
        <v>150</v>
      </c>
      <c r="BR34" s="21">
        <v>151</v>
      </c>
      <c r="BS34" s="21">
        <v>151</v>
      </c>
      <c r="BT34" s="21">
        <v>149</v>
      </c>
      <c r="BU34" s="21">
        <v>153</v>
      </c>
      <c r="BV34" s="21">
        <v>150</v>
      </c>
      <c r="BW34" s="21">
        <v>152</v>
      </c>
      <c r="BX34" s="21">
        <v>150</v>
      </c>
      <c r="BY34" s="21">
        <v>151</v>
      </c>
      <c r="BZ34" s="21">
        <v>152</v>
      </c>
      <c r="CA34" s="21">
        <v>154</v>
      </c>
      <c r="CB34" s="21">
        <v>153</v>
      </c>
      <c r="CC34" s="21">
        <v>151</v>
      </c>
      <c r="CD34" s="21">
        <v>152</v>
      </c>
      <c r="CE34" s="21">
        <v>152</v>
      </c>
      <c r="CF34" s="21">
        <v>153</v>
      </c>
      <c r="CG34" s="21">
        <v>155</v>
      </c>
      <c r="CH34" s="21">
        <v>154</v>
      </c>
      <c r="CI34" s="21">
        <v>154</v>
      </c>
      <c r="CJ34" s="21">
        <v>153</v>
      </c>
      <c r="CK34" s="21">
        <v>153</v>
      </c>
      <c r="CL34" s="21">
        <v>154</v>
      </c>
      <c r="CM34" s="21">
        <v>154</v>
      </c>
      <c r="CN34" s="21">
        <v>155</v>
      </c>
      <c r="CO34" s="21">
        <v>155</v>
      </c>
      <c r="CP34" s="21">
        <v>154</v>
      </c>
      <c r="CQ34" s="21">
        <v>154</v>
      </c>
      <c r="CR34" s="21">
        <v>155</v>
      </c>
      <c r="CS34" s="21">
        <v>154</v>
      </c>
      <c r="CT34" s="21">
        <v>156</v>
      </c>
      <c r="CU34" s="21">
        <v>152</v>
      </c>
      <c r="CV34" s="21">
        <v>155</v>
      </c>
      <c r="CW34" s="21">
        <v>153</v>
      </c>
    </row>
    <row r="35" spans="1:101">
      <c r="A35" s="24">
        <v>44223</v>
      </c>
      <c r="B35" s="11" t="s">
        <v>64</v>
      </c>
      <c r="E35" s="67"/>
      <c r="F35" s="21">
        <v>146</v>
      </c>
      <c r="G35" s="21">
        <v>148</v>
      </c>
      <c r="H35" s="21">
        <v>145</v>
      </c>
      <c r="I35" s="21">
        <v>147</v>
      </c>
      <c r="J35" s="21">
        <v>148</v>
      </c>
      <c r="K35" s="21">
        <v>147</v>
      </c>
      <c r="L35" s="21">
        <v>147</v>
      </c>
      <c r="M35" s="21">
        <v>147</v>
      </c>
      <c r="N35" s="21">
        <v>146</v>
      </c>
      <c r="O35" s="21">
        <v>147</v>
      </c>
      <c r="P35" s="21">
        <v>146</v>
      </c>
      <c r="Q35" s="21">
        <v>147</v>
      </c>
      <c r="R35" s="21">
        <v>146</v>
      </c>
      <c r="S35" s="21">
        <v>146</v>
      </c>
      <c r="T35" s="21">
        <v>146</v>
      </c>
      <c r="U35" s="21">
        <v>147</v>
      </c>
      <c r="V35" s="21">
        <v>146</v>
      </c>
      <c r="W35" s="21">
        <v>149</v>
      </c>
      <c r="X35" s="21">
        <v>146</v>
      </c>
      <c r="Y35" s="21">
        <v>145</v>
      </c>
      <c r="Z35" s="21">
        <v>146</v>
      </c>
      <c r="AA35" s="21">
        <v>146</v>
      </c>
      <c r="AB35" s="21">
        <v>147</v>
      </c>
      <c r="AC35" s="21">
        <v>145</v>
      </c>
      <c r="AD35" s="21">
        <v>147</v>
      </c>
      <c r="AE35" s="21">
        <v>147</v>
      </c>
      <c r="AF35" s="21">
        <v>145</v>
      </c>
      <c r="AG35" s="21">
        <v>148</v>
      </c>
      <c r="AH35" s="21">
        <v>145</v>
      </c>
      <c r="AI35" s="21">
        <v>145</v>
      </c>
      <c r="AJ35" s="21">
        <v>147</v>
      </c>
      <c r="AK35" s="21">
        <v>146</v>
      </c>
      <c r="AL35" s="21">
        <v>147</v>
      </c>
      <c r="AM35" s="21">
        <v>144</v>
      </c>
      <c r="AN35" s="21">
        <v>144</v>
      </c>
      <c r="AO35" s="21">
        <v>146</v>
      </c>
      <c r="AP35" s="21">
        <v>146</v>
      </c>
      <c r="AQ35" s="21">
        <v>147</v>
      </c>
      <c r="AR35" s="21">
        <v>144</v>
      </c>
      <c r="AS35" s="21">
        <v>146</v>
      </c>
      <c r="AT35" s="21">
        <v>143</v>
      </c>
      <c r="AU35" s="21">
        <v>145</v>
      </c>
      <c r="AV35" s="21">
        <v>145</v>
      </c>
      <c r="AW35" s="21">
        <v>145</v>
      </c>
      <c r="AX35" s="21">
        <v>145</v>
      </c>
      <c r="AY35" s="21">
        <v>144</v>
      </c>
      <c r="AZ35" s="21">
        <v>145</v>
      </c>
      <c r="BA35" s="21">
        <v>145</v>
      </c>
      <c r="BB35" s="21">
        <v>145</v>
      </c>
      <c r="BC35" s="21">
        <v>149</v>
      </c>
      <c r="BD35" s="21">
        <v>145</v>
      </c>
      <c r="BE35" s="21">
        <v>146</v>
      </c>
      <c r="BF35" s="21">
        <v>145</v>
      </c>
      <c r="BG35" s="21">
        <v>144</v>
      </c>
      <c r="BH35" s="21">
        <v>148</v>
      </c>
      <c r="BI35" s="21">
        <v>146</v>
      </c>
      <c r="BJ35" s="21">
        <v>146</v>
      </c>
      <c r="BK35" s="21">
        <v>143</v>
      </c>
      <c r="BL35" s="21">
        <v>145</v>
      </c>
      <c r="BM35" s="21">
        <v>144</v>
      </c>
      <c r="BN35" s="21">
        <v>148</v>
      </c>
      <c r="BO35" s="21">
        <v>146</v>
      </c>
      <c r="BP35" s="21">
        <v>145</v>
      </c>
      <c r="BQ35" s="21">
        <v>144</v>
      </c>
      <c r="BR35" s="21">
        <v>145</v>
      </c>
      <c r="BS35" s="21">
        <v>145</v>
      </c>
      <c r="BT35" s="21">
        <v>143</v>
      </c>
      <c r="BU35" s="21">
        <v>147</v>
      </c>
      <c r="BV35" s="21">
        <v>144</v>
      </c>
      <c r="BW35" s="21">
        <v>146</v>
      </c>
      <c r="BX35" s="21">
        <v>144</v>
      </c>
      <c r="BY35" s="21">
        <v>145</v>
      </c>
      <c r="BZ35" s="21">
        <v>146</v>
      </c>
      <c r="CA35" s="21">
        <v>148</v>
      </c>
      <c r="CB35" s="21">
        <v>147</v>
      </c>
      <c r="CC35" s="21">
        <v>145</v>
      </c>
      <c r="CD35" s="21">
        <v>146</v>
      </c>
      <c r="CE35" s="21">
        <v>146</v>
      </c>
      <c r="CF35" s="21">
        <v>147</v>
      </c>
      <c r="CG35" s="21">
        <v>149</v>
      </c>
      <c r="CH35" s="21">
        <v>148</v>
      </c>
      <c r="CI35" s="21">
        <v>148</v>
      </c>
      <c r="CJ35" s="21">
        <v>147</v>
      </c>
      <c r="CK35" s="21">
        <v>147</v>
      </c>
      <c r="CL35" s="21">
        <v>148</v>
      </c>
      <c r="CM35" s="21">
        <v>148</v>
      </c>
      <c r="CN35" s="21">
        <v>149</v>
      </c>
      <c r="CO35" s="21">
        <v>149</v>
      </c>
      <c r="CP35" s="21">
        <v>148</v>
      </c>
      <c r="CQ35" s="21">
        <v>148</v>
      </c>
      <c r="CR35" s="21">
        <v>149</v>
      </c>
      <c r="CS35" s="21">
        <v>148</v>
      </c>
      <c r="CT35" s="21">
        <v>150</v>
      </c>
      <c r="CU35" s="21">
        <v>146</v>
      </c>
      <c r="CV35" s="21">
        <v>149</v>
      </c>
      <c r="CW35" s="21">
        <v>147</v>
      </c>
    </row>
    <row r="36" spans="1:101">
      <c r="A36" s="24">
        <v>44224</v>
      </c>
      <c r="B36" s="11" t="s">
        <v>65</v>
      </c>
      <c r="E36" s="67"/>
      <c r="F36" s="21">
        <v>145</v>
      </c>
      <c r="G36" s="21">
        <v>147</v>
      </c>
      <c r="H36" s="21">
        <v>144</v>
      </c>
      <c r="I36" s="21">
        <v>146</v>
      </c>
      <c r="J36" s="21">
        <v>147</v>
      </c>
      <c r="K36" s="21">
        <v>146</v>
      </c>
      <c r="L36" s="21">
        <v>146</v>
      </c>
      <c r="M36" s="21">
        <v>146</v>
      </c>
      <c r="N36" s="21">
        <v>145</v>
      </c>
      <c r="O36" s="21">
        <v>146</v>
      </c>
      <c r="P36" s="21">
        <v>145</v>
      </c>
      <c r="Q36" s="21">
        <v>146</v>
      </c>
      <c r="R36" s="21">
        <v>145</v>
      </c>
      <c r="S36" s="21">
        <v>145</v>
      </c>
      <c r="T36" s="21">
        <v>145</v>
      </c>
      <c r="U36" s="21">
        <v>146</v>
      </c>
      <c r="V36" s="21">
        <v>145</v>
      </c>
      <c r="W36" s="21">
        <v>148</v>
      </c>
      <c r="X36" s="21">
        <v>145</v>
      </c>
      <c r="Y36" s="21">
        <v>144</v>
      </c>
      <c r="Z36" s="21">
        <v>145</v>
      </c>
      <c r="AA36" s="21">
        <v>145</v>
      </c>
      <c r="AB36" s="21">
        <v>146</v>
      </c>
      <c r="AC36" s="21">
        <v>144</v>
      </c>
      <c r="AD36" s="21">
        <v>146</v>
      </c>
      <c r="AE36" s="21">
        <v>146</v>
      </c>
      <c r="AF36" s="21">
        <v>144</v>
      </c>
      <c r="AG36" s="21">
        <v>147</v>
      </c>
      <c r="AH36" s="21">
        <v>144</v>
      </c>
      <c r="AI36" s="21">
        <v>144</v>
      </c>
      <c r="AJ36" s="21">
        <v>146</v>
      </c>
      <c r="AK36" s="21">
        <v>145</v>
      </c>
      <c r="AL36" s="21">
        <v>146</v>
      </c>
      <c r="AM36" s="21">
        <v>143</v>
      </c>
      <c r="AN36" s="21">
        <v>143</v>
      </c>
      <c r="AO36" s="21">
        <v>145</v>
      </c>
      <c r="AP36" s="21">
        <v>145</v>
      </c>
      <c r="AQ36" s="21">
        <v>146</v>
      </c>
      <c r="AR36" s="21">
        <v>143</v>
      </c>
      <c r="AS36" s="21">
        <v>145</v>
      </c>
      <c r="AT36" s="21">
        <v>142</v>
      </c>
      <c r="AU36" s="21">
        <v>144</v>
      </c>
      <c r="AV36" s="21">
        <v>144</v>
      </c>
      <c r="AW36" s="21">
        <v>144</v>
      </c>
      <c r="AX36" s="21">
        <v>144</v>
      </c>
      <c r="AY36" s="21">
        <v>143</v>
      </c>
      <c r="AZ36" s="21">
        <v>144</v>
      </c>
      <c r="BA36" s="21">
        <v>144</v>
      </c>
      <c r="BB36" s="21">
        <v>144</v>
      </c>
      <c r="BC36" s="21">
        <v>148</v>
      </c>
      <c r="BD36" s="21">
        <v>144</v>
      </c>
      <c r="BE36" s="21">
        <v>145</v>
      </c>
      <c r="BF36" s="21">
        <v>144</v>
      </c>
      <c r="BG36" s="21">
        <v>143</v>
      </c>
      <c r="BH36" s="21">
        <v>147</v>
      </c>
      <c r="BI36" s="21">
        <v>145</v>
      </c>
      <c r="BJ36" s="21">
        <v>145</v>
      </c>
      <c r="BK36" s="21">
        <v>142</v>
      </c>
      <c r="BL36" s="21">
        <v>144</v>
      </c>
      <c r="BM36" s="21">
        <v>143</v>
      </c>
      <c r="BN36" s="21">
        <v>147</v>
      </c>
      <c r="BO36" s="21">
        <v>145</v>
      </c>
      <c r="BP36" s="21">
        <v>144</v>
      </c>
      <c r="BQ36" s="21">
        <v>143</v>
      </c>
      <c r="BR36" s="21">
        <v>144</v>
      </c>
      <c r="BS36" s="21">
        <v>144</v>
      </c>
      <c r="BT36" s="21">
        <v>142</v>
      </c>
      <c r="BU36" s="21">
        <v>146</v>
      </c>
      <c r="BV36" s="21">
        <v>143</v>
      </c>
      <c r="BW36" s="21">
        <v>145</v>
      </c>
      <c r="BX36" s="21">
        <v>143</v>
      </c>
      <c r="BY36" s="21">
        <v>144</v>
      </c>
      <c r="BZ36" s="21">
        <v>145</v>
      </c>
      <c r="CA36" s="21">
        <v>147</v>
      </c>
      <c r="CB36" s="21">
        <v>146</v>
      </c>
      <c r="CC36" s="21">
        <v>144</v>
      </c>
      <c r="CD36" s="21">
        <v>145</v>
      </c>
      <c r="CE36" s="21">
        <v>145</v>
      </c>
      <c r="CF36" s="21">
        <v>146</v>
      </c>
      <c r="CG36" s="21">
        <v>148</v>
      </c>
      <c r="CH36" s="21">
        <v>147</v>
      </c>
      <c r="CI36" s="21">
        <v>147</v>
      </c>
      <c r="CJ36" s="21">
        <v>146</v>
      </c>
      <c r="CK36" s="21">
        <v>146</v>
      </c>
      <c r="CL36" s="21">
        <v>147</v>
      </c>
      <c r="CM36" s="21">
        <v>147</v>
      </c>
      <c r="CN36" s="21">
        <v>148</v>
      </c>
      <c r="CO36" s="21">
        <v>148</v>
      </c>
      <c r="CP36" s="21">
        <v>147</v>
      </c>
      <c r="CQ36" s="21">
        <v>147</v>
      </c>
      <c r="CR36" s="21">
        <v>148</v>
      </c>
      <c r="CS36" s="21">
        <v>147</v>
      </c>
      <c r="CT36" s="21">
        <v>149</v>
      </c>
      <c r="CU36" s="21">
        <v>145</v>
      </c>
      <c r="CV36" s="21">
        <v>148</v>
      </c>
      <c r="CW36" s="21">
        <v>146</v>
      </c>
    </row>
    <row r="37" spans="1:101">
      <c r="A37" s="24">
        <v>44257</v>
      </c>
      <c r="B37" s="11" t="s">
        <v>66</v>
      </c>
      <c r="E37" s="67"/>
      <c r="F37" s="21">
        <v>156</v>
      </c>
      <c r="G37" s="21">
        <v>158</v>
      </c>
      <c r="H37" s="21">
        <v>155</v>
      </c>
      <c r="I37" s="21">
        <v>157</v>
      </c>
      <c r="J37" s="21">
        <v>158</v>
      </c>
      <c r="K37" s="21">
        <v>157</v>
      </c>
      <c r="L37" s="21">
        <v>157</v>
      </c>
      <c r="M37" s="21">
        <v>157</v>
      </c>
      <c r="N37" s="21">
        <v>156</v>
      </c>
      <c r="O37" s="21">
        <v>157</v>
      </c>
      <c r="P37" s="21">
        <v>156</v>
      </c>
      <c r="Q37" s="21">
        <v>157</v>
      </c>
      <c r="R37" s="21">
        <v>156</v>
      </c>
      <c r="S37" s="21">
        <v>156</v>
      </c>
      <c r="T37" s="21">
        <v>156</v>
      </c>
      <c r="U37" s="21">
        <v>157</v>
      </c>
      <c r="V37" s="21">
        <v>156</v>
      </c>
      <c r="W37" s="21">
        <v>159</v>
      </c>
      <c r="X37" s="21">
        <v>156</v>
      </c>
      <c r="Y37" s="21">
        <v>155</v>
      </c>
      <c r="Z37" s="21">
        <v>156</v>
      </c>
      <c r="AA37" s="21">
        <v>156</v>
      </c>
      <c r="AB37" s="21">
        <v>157</v>
      </c>
      <c r="AC37" s="21">
        <v>155</v>
      </c>
      <c r="AD37" s="21">
        <v>157</v>
      </c>
      <c r="AE37" s="21">
        <v>157</v>
      </c>
      <c r="AF37" s="21">
        <v>155</v>
      </c>
      <c r="AG37" s="21">
        <v>158</v>
      </c>
      <c r="AH37" s="21">
        <v>155</v>
      </c>
      <c r="AI37" s="21">
        <v>155</v>
      </c>
      <c r="AJ37" s="21">
        <v>157</v>
      </c>
      <c r="AK37" s="21">
        <v>156</v>
      </c>
      <c r="AL37" s="21">
        <v>157</v>
      </c>
      <c r="AM37" s="21">
        <v>154</v>
      </c>
      <c r="AN37" s="21">
        <v>154</v>
      </c>
      <c r="AO37" s="21">
        <v>156</v>
      </c>
      <c r="AP37" s="21">
        <v>156</v>
      </c>
      <c r="AQ37" s="21">
        <v>157</v>
      </c>
      <c r="AR37" s="21">
        <v>154</v>
      </c>
      <c r="AS37" s="21">
        <v>156</v>
      </c>
      <c r="AT37" s="21">
        <v>153</v>
      </c>
      <c r="AU37" s="21">
        <v>155</v>
      </c>
      <c r="AV37" s="21">
        <v>155</v>
      </c>
      <c r="AW37" s="21">
        <v>155</v>
      </c>
      <c r="AX37" s="21">
        <v>155</v>
      </c>
      <c r="AY37" s="21">
        <v>154</v>
      </c>
      <c r="AZ37" s="21">
        <v>155</v>
      </c>
      <c r="BA37" s="21">
        <v>155</v>
      </c>
      <c r="BB37" s="21">
        <v>155</v>
      </c>
      <c r="BC37" s="21">
        <v>159</v>
      </c>
      <c r="BD37" s="21">
        <v>155</v>
      </c>
      <c r="BE37" s="21">
        <v>156</v>
      </c>
      <c r="BF37" s="21">
        <v>155</v>
      </c>
      <c r="BG37" s="21">
        <v>154</v>
      </c>
      <c r="BH37" s="21">
        <v>158</v>
      </c>
      <c r="BI37" s="21">
        <v>156</v>
      </c>
      <c r="BJ37" s="21">
        <v>156</v>
      </c>
      <c r="BK37" s="21">
        <v>153</v>
      </c>
      <c r="BL37" s="21">
        <v>155</v>
      </c>
      <c r="BM37" s="21">
        <v>154</v>
      </c>
      <c r="BN37" s="21">
        <v>158</v>
      </c>
      <c r="BO37" s="21">
        <v>156</v>
      </c>
      <c r="BP37" s="21">
        <v>155</v>
      </c>
      <c r="BQ37" s="21">
        <v>154</v>
      </c>
      <c r="BR37" s="21">
        <v>155</v>
      </c>
      <c r="BS37" s="21">
        <v>155</v>
      </c>
      <c r="BT37" s="21">
        <v>153</v>
      </c>
      <c r="BU37" s="21">
        <v>157</v>
      </c>
      <c r="BV37" s="21">
        <v>154</v>
      </c>
      <c r="BW37" s="21">
        <v>156</v>
      </c>
      <c r="BX37" s="21">
        <v>154</v>
      </c>
      <c r="BY37" s="21">
        <v>155</v>
      </c>
      <c r="BZ37" s="21">
        <v>156</v>
      </c>
      <c r="CA37" s="21">
        <v>158</v>
      </c>
      <c r="CB37" s="21">
        <v>157</v>
      </c>
      <c r="CC37" s="21">
        <v>155</v>
      </c>
      <c r="CD37" s="21">
        <v>156</v>
      </c>
      <c r="CE37" s="21">
        <v>156</v>
      </c>
      <c r="CF37" s="21">
        <v>157</v>
      </c>
      <c r="CG37" s="21">
        <v>159</v>
      </c>
      <c r="CH37" s="21">
        <v>158</v>
      </c>
      <c r="CI37" s="21">
        <v>158</v>
      </c>
      <c r="CJ37" s="21">
        <v>157</v>
      </c>
      <c r="CK37" s="21">
        <v>157</v>
      </c>
      <c r="CL37" s="21">
        <v>158</v>
      </c>
      <c r="CM37" s="21">
        <v>158</v>
      </c>
      <c r="CN37" s="21">
        <v>159</v>
      </c>
      <c r="CO37" s="21">
        <v>159</v>
      </c>
      <c r="CP37" s="21">
        <v>158</v>
      </c>
      <c r="CQ37" s="21">
        <v>158</v>
      </c>
      <c r="CR37" s="21">
        <v>159</v>
      </c>
      <c r="CS37" s="21">
        <v>158</v>
      </c>
      <c r="CT37" s="21">
        <v>160</v>
      </c>
      <c r="CU37" s="21">
        <v>156</v>
      </c>
      <c r="CV37" s="21">
        <v>159</v>
      </c>
      <c r="CW37" s="21">
        <v>157</v>
      </c>
    </row>
    <row r="38" spans="1:101">
      <c r="A38" s="24">
        <v>44230</v>
      </c>
      <c r="B38" s="11" t="s">
        <v>67</v>
      </c>
      <c r="E38" s="67"/>
      <c r="F38" s="21">
        <v>136</v>
      </c>
      <c r="G38" s="21">
        <v>138</v>
      </c>
      <c r="H38" s="21">
        <v>135</v>
      </c>
      <c r="I38" s="21">
        <v>137</v>
      </c>
      <c r="J38" s="21">
        <v>138</v>
      </c>
      <c r="K38" s="21">
        <v>137</v>
      </c>
      <c r="L38" s="21">
        <v>137</v>
      </c>
      <c r="M38" s="21">
        <v>137</v>
      </c>
      <c r="N38" s="21">
        <v>136</v>
      </c>
      <c r="O38" s="21">
        <v>137</v>
      </c>
      <c r="P38" s="21">
        <v>136</v>
      </c>
      <c r="Q38" s="21">
        <v>137</v>
      </c>
      <c r="R38" s="21">
        <v>136</v>
      </c>
      <c r="S38" s="21">
        <v>136</v>
      </c>
      <c r="T38" s="21">
        <v>136</v>
      </c>
      <c r="U38" s="21">
        <v>137</v>
      </c>
      <c r="V38" s="21">
        <v>136</v>
      </c>
      <c r="W38" s="21">
        <v>139</v>
      </c>
      <c r="X38" s="21">
        <v>136</v>
      </c>
      <c r="Y38" s="21">
        <v>135</v>
      </c>
      <c r="Z38" s="21">
        <v>136</v>
      </c>
      <c r="AA38" s="21">
        <v>136</v>
      </c>
      <c r="AB38" s="21">
        <v>137</v>
      </c>
      <c r="AC38" s="21">
        <v>135</v>
      </c>
      <c r="AD38" s="21">
        <v>137</v>
      </c>
      <c r="AE38" s="21">
        <v>137</v>
      </c>
      <c r="AF38" s="21">
        <v>135</v>
      </c>
      <c r="AG38" s="21">
        <v>138</v>
      </c>
      <c r="AH38" s="21">
        <v>135</v>
      </c>
      <c r="AI38" s="21">
        <v>135</v>
      </c>
      <c r="AJ38" s="21">
        <v>137</v>
      </c>
      <c r="AK38" s="21">
        <v>136</v>
      </c>
      <c r="AL38" s="21">
        <v>137</v>
      </c>
      <c r="AM38" s="21">
        <v>134</v>
      </c>
      <c r="AN38" s="21">
        <v>134</v>
      </c>
      <c r="AO38" s="21">
        <v>136</v>
      </c>
      <c r="AP38" s="21">
        <v>136</v>
      </c>
      <c r="AQ38" s="21">
        <v>137</v>
      </c>
      <c r="AR38" s="21">
        <v>134</v>
      </c>
      <c r="AS38" s="21">
        <v>136</v>
      </c>
      <c r="AT38" s="21">
        <v>133</v>
      </c>
      <c r="AU38" s="21">
        <v>135</v>
      </c>
      <c r="AV38" s="21">
        <v>135</v>
      </c>
      <c r="AW38" s="21">
        <v>135</v>
      </c>
      <c r="AX38" s="21">
        <v>135</v>
      </c>
      <c r="AY38" s="21">
        <v>134</v>
      </c>
      <c r="AZ38" s="21">
        <v>135</v>
      </c>
      <c r="BA38" s="21">
        <v>135</v>
      </c>
      <c r="BB38" s="21">
        <v>135</v>
      </c>
      <c r="BC38" s="21">
        <v>139</v>
      </c>
      <c r="BD38" s="21">
        <v>135</v>
      </c>
      <c r="BE38" s="21">
        <v>136</v>
      </c>
      <c r="BF38" s="21">
        <v>135</v>
      </c>
      <c r="BG38" s="21">
        <v>134</v>
      </c>
      <c r="BH38" s="21">
        <v>138</v>
      </c>
      <c r="BI38" s="21">
        <v>136</v>
      </c>
      <c r="BJ38" s="21">
        <v>136</v>
      </c>
      <c r="BK38" s="21">
        <v>133</v>
      </c>
      <c r="BL38" s="21">
        <v>135</v>
      </c>
      <c r="BM38" s="21">
        <v>134</v>
      </c>
      <c r="BN38" s="21">
        <v>138</v>
      </c>
      <c r="BO38" s="21">
        <v>136</v>
      </c>
      <c r="BP38" s="21">
        <v>135</v>
      </c>
      <c r="BQ38" s="21">
        <v>134</v>
      </c>
      <c r="BR38" s="21">
        <v>135</v>
      </c>
      <c r="BS38" s="21">
        <v>135</v>
      </c>
      <c r="BT38" s="21">
        <v>133</v>
      </c>
      <c r="BU38" s="21">
        <v>137</v>
      </c>
      <c r="BV38" s="21">
        <v>134</v>
      </c>
      <c r="BW38" s="21">
        <v>136</v>
      </c>
      <c r="BX38" s="21">
        <v>134</v>
      </c>
      <c r="BY38" s="21">
        <v>135</v>
      </c>
      <c r="BZ38" s="21">
        <v>136</v>
      </c>
      <c r="CA38" s="21">
        <v>138</v>
      </c>
      <c r="CB38" s="21">
        <v>137</v>
      </c>
      <c r="CC38" s="21">
        <v>135</v>
      </c>
      <c r="CD38" s="21">
        <v>136</v>
      </c>
      <c r="CE38" s="21">
        <v>136</v>
      </c>
      <c r="CF38" s="21">
        <v>137</v>
      </c>
      <c r="CG38" s="21">
        <v>139</v>
      </c>
      <c r="CH38" s="21">
        <v>138</v>
      </c>
      <c r="CI38" s="21">
        <v>138</v>
      </c>
      <c r="CJ38" s="21">
        <v>137</v>
      </c>
      <c r="CK38" s="21">
        <v>137</v>
      </c>
      <c r="CL38" s="21">
        <v>138</v>
      </c>
      <c r="CM38" s="21">
        <v>138</v>
      </c>
      <c r="CN38" s="21">
        <v>139</v>
      </c>
      <c r="CO38" s="21">
        <v>139</v>
      </c>
      <c r="CP38" s="21">
        <v>138</v>
      </c>
      <c r="CQ38" s="21">
        <v>138</v>
      </c>
      <c r="CR38" s="21">
        <v>139</v>
      </c>
      <c r="CS38" s="21">
        <v>138</v>
      </c>
      <c r="CT38" s="21">
        <v>140</v>
      </c>
      <c r="CU38" s="21">
        <v>136</v>
      </c>
      <c r="CV38" s="21">
        <v>139</v>
      </c>
      <c r="CW38" s="21">
        <v>137</v>
      </c>
    </row>
    <row r="42" spans="1:101">
      <c r="A42" s="69" t="s">
        <v>54</v>
      </c>
      <c r="B42" s="7" t="s">
        <v>71</v>
      </c>
      <c r="D42" t="s">
        <v>72</v>
      </c>
    </row>
    <row r="43" spans="1:101">
      <c r="A43" s="70"/>
      <c r="B43" s="11" t="s">
        <v>56</v>
      </c>
      <c r="F43" s="19">
        <v>1.0416666666666666E-2</v>
      </c>
      <c r="G43" s="19">
        <v>2.0833333333333332E-2</v>
      </c>
      <c r="H43" s="19">
        <v>3.125E-2</v>
      </c>
      <c r="I43" s="19">
        <v>4.1666666666666664E-2</v>
      </c>
      <c r="J43" s="19">
        <v>5.2083333333333336E-2</v>
      </c>
      <c r="K43" s="19">
        <v>6.25E-2</v>
      </c>
      <c r="L43" s="19">
        <v>7.2916666666666671E-2</v>
      </c>
      <c r="M43" s="19">
        <v>8.3333333333333329E-2</v>
      </c>
      <c r="N43" s="19">
        <v>9.375E-2</v>
      </c>
      <c r="O43" s="19">
        <v>0.10416666666666667</v>
      </c>
      <c r="P43" s="19">
        <v>0.11458333333333333</v>
      </c>
      <c r="Q43" s="19">
        <v>0.125</v>
      </c>
      <c r="R43" s="19">
        <v>0.13541666666666666</v>
      </c>
      <c r="S43" s="19">
        <v>0.14583333333333334</v>
      </c>
      <c r="T43" s="19">
        <v>0.15625</v>
      </c>
      <c r="U43" s="19">
        <v>0.16666666666666666</v>
      </c>
      <c r="V43" s="19">
        <v>0.17708333333333334</v>
      </c>
      <c r="W43" s="19">
        <v>0.1875</v>
      </c>
      <c r="X43" s="19">
        <v>0.19791666666666666</v>
      </c>
      <c r="Y43" s="19">
        <v>0.20833333333333334</v>
      </c>
      <c r="Z43" s="19">
        <v>0.21875</v>
      </c>
      <c r="AA43" s="19">
        <v>0.22916666666666666</v>
      </c>
      <c r="AB43" s="19">
        <v>0.23958333333333334</v>
      </c>
      <c r="AC43" s="19">
        <v>0.25</v>
      </c>
      <c r="AD43" s="19">
        <v>0.26041666666666669</v>
      </c>
      <c r="AE43" s="19">
        <v>0.27083333333333331</v>
      </c>
      <c r="AF43" s="19">
        <v>0.28125</v>
      </c>
      <c r="AG43" s="19">
        <v>0.29166666666666669</v>
      </c>
      <c r="AH43" s="19">
        <v>0.30208333333333331</v>
      </c>
      <c r="AI43" s="19">
        <v>0.3125</v>
      </c>
      <c r="AJ43" s="19">
        <v>0.32291666666666669</v>
      </c>
      <c r="AK43" s="19">
        <v>0.33333333333333331</v>
      </c>
      <c r="AL43" s="19">
        <v>0.34375</v>
      </c>
      <c r="AM43" s="19">
        <v>0.35416666666666669</v>
      </c>
      <c r="AN43" s="19">
        <v>0.36458333333333331</v>
      </c>
      <c r="AO43" s="19">
        <v>0.375</v>
      </c>
      <c r="AP43" s="19">
        <v>0.38541666666666669</v>
      </c>
      <c r="AQ43" s="19">
        <v>0.39583333333333331</v>
      </c>
      <c r="AR43" s="19">
        <v>0.40625</v>
      </c>
      <c r="AS43" s="19">
        <v>0.41666666666666669</v>
      </c>
      <c r="AT43" s="19">
        <v>0.42708333333333331</v>
      </c>
      <c r="AU43" s="19">
        <v>0.4375</v>
      </c>
      <c r="AV43" s="19">
        <v>0.44791666666666669</v>
      </c>
      <c r="AW43" s="19">
        <v>0.45833333333333331</v>
      </c>
      <c r="AX43" s="19">
        <v>0.46875</v>
      </c>
      <c r="AY43" s="19">
        <v>0.47916666666666669</v>
      </c>
      <c r="AZ43" s="19">
        <v>0.48958333333333331</v>
      </c>
      <c r="BA43" s="19">
        <v>0.5</v>
      </c>
      <c r="BB43" s="19">
        <v>0.51041666666666663</v>
      </c>
      <c r="BC43" s="19">
        <v>0.52083333333333337</v>
      </c>
      <c r="BD43" s="19">
        <v>0.53125</v>
      </c>
      <c r="BE43" s="19">
        <v>0.54166666666666663</v>
      </c>
      <c r="BF43" s="19">
        <v>0.55208333333333337</v>
      </c>
      <c r="BG43" s="19">
        <v>0.5625</v>
      </c>
      <c r="BH43" s="19">
        <v>0.57291666666666663</v>
      </c>
      <c r="BI43" s="19">
        <v>0.58333333333333337</v>
      </c>
      <c r="BJ43" s="19">
        <v>0.59375</v>
      </c>
      <c r="BK43" s="19">
        <v>0.60416666666666663</v>
      </c>
      <c r="BL43" s="19">
        <v>0.61458333333333337</v>
      </c>
      <c r="BM43" s="19">
        <v>0.625</v>
      </c>
      <c r="BN43" s="19">
        <v>0.63541666666666663</v>
      </c>
      <c r="BO43" s="19">
        <v>0.64583333333333337</v>
      </c>
      <c r="BP43" s="19">
        <v>0.65625</v>
      </c>
      <c r="BQ43" s="19">
        <v>0.66666666666666663</v>
      </c>
      <c r="BR43" s="19">
        <v>0.67708333333333337</v>
      </c>
      <c r="BS43" s="19">
        <v>0.6875</v>
      </c>
      <c r="BT43" s="19">
        <v>0.69791666666666663</v>
      </c>
      <c r="BU43" s="19">
        <v>0.70833333333333337</v>
      </c>
      <c r="BV43" s="19">
        <v>0.71875</v>
      </c>
      <c r="BW43" s="19">
        <v>0.72916666666666663</v>
      </c>
      <c r="BX43" s="19">
        <v>0.73958333333333337</v>
      </c>
      <c r="BY43" s="19">
        <v>0.75</v>
      </c>
      <c r="BZ43" s="19">
        <v>0.76041666666666663</v>
      </c>
      <c r="CA43" s="19">
        <v>0.77083333333333337</v>
      </c>
      <c r="CB43" s="19">
        <v>0.78125</v>
      </c>
      <c r="CC43" s="19">
        <v>0.79166666666666663</v>
      </c>
      <c r="CD43" s="19">
        <v>0.80208333333333337</v>
      </c>
      <c r="CE43" s="19">
        <v>0.8125</v>
      </c>
      <c r="CF43" s="19">
        <v>0.82291666666666663</v>
      </c>
      <c r="CG43" s="19">
        <v>0.83333333333333337</v>
      </c>
      <c r="CH43" s="19">
        <v>0.84375</v>
      </c>
      <c r="CI43" s="19">
        <v>0.85416666666666663</v>
      </c>
      <c r="CJ43" s="19">
        <v>0.86458333333333337</v>
      </c>
      <c r="CK43" s="19">
        <v>0.875</v>
      </c>
      <c r="CL43" s="19">
        <v>0.88541666666666663</v>
      </c>
      <c r="CM43" s="19">
        <v>0.89583333333333337</v>
      </c>
      <c r="CN43" s="19">
        <v>0.90625</v>
      </c>
      <c r="CO43" s="19">
        <v>0.91666666666666663</v>
      </c>
      <c r="CP43" s="19">
        <v>0.92708333333333337</v>
      </c>
      <c r="CQ43" s="19">
        <v>0.9375</v>
      </c>
      <c r="CR43" s="19">
        <v>0.94791666666666663</v>
      </c>
      <c r="CS43" s="19">
        <v>0.95833333333333337</v>
      </c>
      <c r="CT43" s="19">
        <v>0.96875</v>
      </c>
      <c r="CU43" s="19">
        <v>0.97916666666666663</v>
      </c>
      <c r="CV43" s="19">
        <v>0.98958333333333337</v>
      </c>
      <c r="CW43" s="20">
        <v>1</v>
      </c>
    </row>
    <row r="44" spans="1:101" ht="14.5" customHeight="1">
      <c r="A44" s="24">
        <v>44169</v>
      </c>
      <c r="B44" s="11" t="s">
        <v>57</v>
      </c>
      <c r="E44" s="67" t="s">
        <v>70</v>
      </c>
      <c r="F44" s="21">
        <v>101</v>
      </c>
      <c r="G44" s="21">
        <v>98</v>
      </c>
      <c r="H44" s="21">
        <v>89</v>
      </c>
      <c r="I44" s="21">
        <v>88</v>
      </c>
      <c r="J44" s="21">
        <v>91</v>
      </c>
      <c r="K44" s="21">
        <v>90</v>
      </c>
      <c r="L44" s="21">
        <v>86</v>
      </c>
      <c r="M44" s="21">
        <v>81</v>
      </c>
      <c r="N44" s="21">
        <v>83</v>
      </c>
      <c r="O44" s="21">
        <v>85</v>
      </c>
      <c r="P44" s="21">
        <v>76</v>
      </c>
      <c r="Q44" s="21">
        <v>85</v>
      </c>
      <c r="R44" s="21">
        <v>84</v>
      </c>
      <c r="S44" s="21">
        <v>85</v>
      </c>
      <c r="T44" s="21">
        <v>77</v>
      </c>
      <c r="U44" s="21">
        <v>83</v>
      </c>
      <c r="V44" s="21">
        <v>83</v>
      </c>
      <c r="W44" s="21">
        <v>87</v>
      </c>
      <c r="X44" s="21">
        <v>83</v>
      </c>
      <c r="Y44" s="21">
        <v>92</v>
      </c>
      <c r="Z44" s="21">
        <v>101</v>
      </c>
      <c r="AA44" s="21">
        <v>94</v>
      </c>
      <c r="AB44" s="21">
        <v>133</v>
      </c>
      <c r="AC44" s="21">
        <v>165</v>
      </c>
      <c r="AD44" s="21">
        <v>154</v>
      </c>
      <c r="AE44" s="21">
        <v>168</v>
      </c>
      <c r="AF44" s="21">
        <v>160</v>
      </c>
      <c r="AG44" s="21">
        <v>183</v>
      </c>
      <c r="AH44" s="21">
        <v>172</v>
      </c>
      <c r="AI44" s="21">
        <v>169</v>
      </c>
      <c r="AJ44" s="21">
        <v>152</v>
      </c>
      <c r="AK44" s="21">
        <v>152</v>
      </c>
      <c r="AL44" s="21">
        <v>149</v>
      </c>
      <c r="AM44" s="21">
        <v>139</v>
      </c>
      <c r="AN44" s="21">
        <v>135</v>
      </c>
      <c r="AO44" s="21">
        <v>129</v>
      </c>
      <c r="AP44" s="21">
        <v>132</v>
      </c>
      <c r="AQ44" s="21">
        <v>134</v>
      </c>
      <c r="AR44" s="21">
        <v>139</v>
      </c>
      <c r="AS44" s="21">
        <v>143</v>
      </c>
      <c r="AT44" s="21">
        <v>135</v>
      </c>
      <c r="AU44" s="21">
        <v>142</v>
      </c>
      <c r="AV44" s="21">
        <v>142</v>
      </c>
      <c r="AW44" s="21">
        <v>150</v>
      </c>
      <c r="AX44" s="21">
        <v>139</v>
      </c>
      <c r="AY44" s="21">
        <v>152</v>
      </c>
      <c r="AZ44" s="21">
        <v>149</v>
      </c>
      <c r="BA44" s="21">
        <v>143</v>
      </c>
      <c r="BB44" s="21">
        <v>161</v>
      </c>
      <c r="BC44" s="21">
        <v>156</v>
      </c>
      <c r="BD44" s="21">
        <v>144</v>
      </c>
      <c r="BE44" s="21">
        <v>144</v>
      </c>
      <c r="BF44" s="21">
        <v>145</v>
      </c>
      <c r="BG44" s="21">
        <v>141</v>
      </c>
      <c r="BH44" s="21">
        <v>132</v>
      </c>
      <c r="BI44" s="21">
        <v>124</v>
      </c>
      <c r="BJ44" s="21">
        <v>125</v>
      </c>
      <c r="BK44" s="21">
        <v>133</v>
      </c>
      <c r="BL44" s="21">
        <v>127</v>
      </c>
      <c r="BM44" s="21">
        <v>122</v>
      </c>
      <c r="BN44" s="21">
        <v>117</v>
      </c>
      <c r="BO44" s="21">
        <v>115</v>
      </c>
      <c r="BP44" s="21">
        <v>132</v>
      </c>
      <c r="BQ44" s="21">
        <v>117</v>
      </c>
      <c r="BR44" s="21">
        <v>125</v>
      </c>
      <c r="BS44" s="21">
        <v>120</v>
      </c>
      <c r="BT44" s="21">
        <v>116</v>
      </c>
      <c r="BU44" s="21">
        <v>115</v>
      </c>
      <c r="BV44" s="21">
        <v>115</v>
      </c>
      <c r="BW44" s="21">
        <v>110</v>
      </c>
      <c r="BX44" s="21">
        <v>115</v>
      </c>
      <c r="BY44" s="21">
        <v>116</v>
      </c>
      <c r="BZ44" s="21">
        <v>123</v>
      </c>
      <c r="CA44" s="21">
        <v>106</v>
      </c>
      <c r="CB44" s="21">
        <v>110</v>
      </c>
      <c r="CC44" s="21">
        <v>106</v>
      </c>
      <c r="CD44" s="21">
        <v>105</v>
      </c>
      <c r="CE44" s="21">
        <v>103</v>
      </c>
      <c r="CF44" s="21">
        <v>102</v>
      </c>
      <c r="CG44" s="21">
        <v>98</v>
      </c>
      <c r="CH44" s="21">
        <v>100</v>
      </c>
      <c r="CI44" s="21">
        <v>97</v>
      </c>
      <c r="CJ44" s="21">
        <v>99</v>
      </c>
      <c r="CK44" s="21">
        <v>90</v>
      </c>
      <c r="CL44" s="21">
        <v>80</v>
      </c>
      <c r="CM44" s="21">
        <v>86</v>
      </c>
      <c r="CN44" s="21">
        <v>80</v>
      </c>
      <c r="CO44" s="21">
        <v>82</v>
      </c>
      <c r="CP44" s="21">
        <v>76</v>
      </c>
      <c r="CQ44" s="21">
        <v>77</v>
      </c>
      <c r="CR44" s="21">
        <v>77</v>
      </c>
      <c r="CS44" s="21">
        <v>82</v>
      </c>
      <c r="CT44" s="21">
        <v>70</v>
      </c>
      <c r="CU44" s="21">
        <v>75</v>
      </c>
      <c r="CV44" s="21">
        <v>74</v>
      </c>
      <c r="CW44" s="21">
        <v>70</v>
      </c>
    </row>
    <row r="45" spans="1:101">
      <c r="A45" s="24">
        <v>44184</v>
      </c>
      <c r="B45" s="11" t="s">
        <v>59</v>
      </c>
      <c r="E45" s="67"/>
      <c r="F45" s="21">
        <v>101</v>
      </c>
      <c r="G45" s="21">
        <v>95</v>
      </c>
      <c r="H45" s="21">
        <v>96</v>
      </c>
      <c r="I45" s="21">
        <v>88</v>
      </c>
      <c r="J45" s="21">
        <v>82</v>
      </c>
      <c r="K45" s="21">
        <v>82</v>
      </c>
      <c r="L45" s="21">
        <v>81</v>
      </c>
      <c r="M45" s="21">
        <v>80</v>
      </c>
      <c r="N45" s="21">
        <v>75</v>
      </c>
      <c r="O45" s="21">
        <v>77</v>
      </c>
      <c r="P45" s="21">
        <v>80</v>
      </c>
      <c r="Q45" s="21">
        <v>76</v>
      </c>
      <c r="R45" s="21">
        <v>74</v>
      </c>
      <c r="S45" s="21">
        <v>78</v>
      </c>
      <c r="T45" s="21">
        <v>67</v>
      </c>
      <c r="U45" s="21">
        <v>66</v>
      </c>
      <c r="V45" s="21">
        <v>62</v>
      </c>
      <c r="W45" s="21">
        <v>63</v>
      </c>
      <c r="X45" s="21">
        <v>94</v>
      </c>
      <c r="Y45" s="21">
        <v>185.28</v>
      </c>
      <c r="Z45" s="21">
        <v>175.92</v>
      </c>
      <c r="AA45" s="21">
        <v>194.93</v>
      </c>
      <c r="AB45" s="21">
        <v>174.14</v>
      </c>
      <c r="AC45" s="21">
        <v>173.57</v>
      </c>
      <c r="AD45" s="21">
        <v>207.55</v>
      </c>
      <c r="AE45" s="21">
        <v>215.04</v>
      </c>
      <c r="AF45" s="21">
        <v>214.76</v>
      </c>
      <c r="AG45" s="21">
        <v>229.44</v>
      </c>
      <c r="AH45" s="21">
        <v>254.73</v>
      </c>
      <c r="AI45" s="21">
        <v>282.91000000000003</v>
      </c>
      <c r="AJ45" s="21">
        <v>246.68</v>
      </c>
      <c r="AK45" s="21">
        <v>251.23</v>
      </c>
      <c r="AL45" s="21">
        <v>255.84</v>
      </c>
      <c r="AM45" s="21">
        <v>248.45</v>
      </c>
      <c r="AN45" s="21">
        <v>252.67</v>
      </c>
      <c r="AO45" s="21">
        <v>256.02999999999997</v>
      </c>
      <c r="AP45" s="21">
        <v>253.82</v>
      </c>
      <c r="AQ45" s="21">
        <v>268.8</v>
      </c>
      <c r="AR45" s="21">
        <v>305.57</v>
      </c>
      <c r="AS45" s="21">
        <v>271.3</v>
      </c>
      <c r="AT45" s="21">
        <v>271.2</v>
      </c>
      <c r="AU45" s="21">
        <v>294.72000000000003</v>
      </c>
      <c r="AV45" s="21">
        <v>299.47000000000003</v>
      </c>
      <c r="AW45" s="21">
        <v>277.92</v>
      </c>
      <c r="AX45" s="21">
        <v>277.82</v>
      </c>
      <c r="AY45" s="21">
        <v>270.29000000000002</v>
      </c>
      <c r="AZ45" s="21">
        <v>265.01</v>
      </c>
      <c r="BA45" s="21">
        <v>274.66000000000003</v>
      </c>
      <c r="BB45" s="21">
        <v>273.31</v>
      </c>
      <c r="BC45" s="21">
        <v>266.25</v>
      </c>
      <c r="BD45" s="21">
        <v>260.88</v>
      </c>
      <c r="BE45" s="21">
        <v>253.92</v>
      </c>
      <c r="BF45" s="21">
        <v>252.82</v>
      </c>
      <c r="BG45" s="21">
        <v>266.16000000000003</v>
      </c>
      <c r="BH45" s="21">
        <v>280.08</v>
      </c>
      <c r="BI45" s="21">
        <v>257.76</v>
      </c>
      <c r="BJ45" s="21">
        <v>251.62</v>
      </c>
      <c r="BK45" s="21">
        <v>256.60000000000002</v>
      </c>
      <c r="BL45" s="21">
        <v>251.04</v>
      </c>
      <c r="BM45" s="21">
        <v>252.1</v>
      </c>
      <c r="BN45" s="21">
        <v>250.85</v>
      </c>
      <c r="BO45" s="21">
        <v>276.24</v>
      </c>
      <c r="BP45" s="21">
        <v>258.43</v>
      </c>
      <c r="BQ45" s="21">
        <v>244.9</v>
      </c>
      <c r="BR45" s="21">
        <v>244.65</v>
      </c>
      <c r="BS45" s="21">
        <v>241.35</v>
      </c>
      <c r="BT45" s="21">
        <v>241.39</v>
      </c>
      <c r="BU45" s="21">
        <v>245.9</v>
      </c>
      <c r="BV45" s="21">
        <v>266.31</v>
      </c>
      <c r="BW45" s="21">
        <v>249.12</v>
      </c>
      <c r="BX45" s="21">
        <v>238.32</v>
      </c>
      <c r="BY45" s="21">
        <v>236.78</v>
      </c>
      <c r="BZ45" s="21">
        <v>255.12</v>
      </c>
      <c r="CA45" s="21">
        <v>246.67</v>
      </c>
      <c r="CB45" s="21">
        <v>233.14</v>
      </c>
      <c r="CC45" s="21">
        <v>232.51</v>
      </c>
      <c r="CD45" s="21">
        <v>223.68</v>
      </c>
      <c r="CE45" s="21">
        <v>233.47</v>
      </c>
      <c r="CF45" s="21">
        <v>229.92</v>
      </c>
      <c r="CG45" s="21">
        <v>258</v>
      </c>
      <c r="CH45" s="21">
        <v>226.42</v>
      </c>
      <c r="CI45" s="21">
        <v>224.45</v>
      </c>
      <c r="CJ45" s="21">
        <v>227.13</v>
      </c>
      <c r="CK45" s="21">
        <v>220.32</v>
      </c>
      <c r="CL45" s="21">
        <v>210.67</v>
      </c>
      <c r="CM45" s="21">
        <v>221.43</v>
      </c>
      <c r="CN45" s="21">
        <v>189.93</v>
      </c>
      <c r="CO45" s="21">
        <v>192.05</v>
      </c>
      <c r="CP45" s="21">
        <v>213.41</v>
      </c>
      <c r="CQ45" s="21">
        <v>194.11</v>
      </c>
      <c r="CR45" s="21">
        <v>183.7</v>
      </c>
      <c r="CS45" s="21">
        <v>185.9</v>
      </c>
      <c r="CT45" s="21">
        <v>183.55</v>
      </c>
      <c r="CU45" s="21">
        <v>185.76</v>
      </c>
      <c r="CV45" s="21">
        <v>182.31</v>
      </c>
      <c r="CW45" s="21">
        <v>180.81</v>
      </c>
    </row>
    <row r="46" spans="1:101">
      <c r="A46" s="24">
        <v>44188</v>
      </c>
      <c r="B46" s="11" t="s">
        <v>60</v>
      </c>
      <c r="E46" s="67"/>
      <c r="F46" s="21">
        <v>113</v>
      </c>
      <c r="G46" s="21">
        <v>106</v>
      </c>
      <c r="H46" s="21">
        <v>108</v>
      </c>
      <c r="I46" s="21">
        <v>106</v>
      </c>
      <c r="J46" s="21">
        <v>106</v>
      </c>
      <c r="K46" s="21">
        <v>108</v>
      </c>
      <c r="L46" s="21">
        <v>105</v>
      </c>
      <c r="M46" s="21">
        <v>108</v>
      </c>
      <c r="N46" s="21">
        <v>106</v>
      </c>
      <c r="O46" s="21">
        <v>104</v>
      </c>
      <c r="P46" s="21">
        <v>101</v>
      </c>
      <c r="Q46" s="21">
        <v>103</v>
      </c>
      <c r="R46" s="21">
        <v>97</v>
      </c>
      <c r="S46" s="21">
        <v>101</v>
      </c>
      <c r="T46" s="21">
        <v>133</v>
      </c>
      <c r="U46" s="21">
        <v>134</v>
      </c>
      <c r="V46" s="21">
        <v>109</v>
      </c>
      <c r="W46" s="21">
        <v>98</v>
      </c>
      <c r="X46" s="21">
        <v>97</v>
      </c>
      <c r="Y46" s="21">
        <v>185.28</v>
      </c>
      <c r="Z46" s="21">
        <v>175.92</v>
      </c>
      <c r="AA46" s="21">
        <v>194.93</v>
      </c>
      <c r="AB46" s="21">
        <v>174.14</v>
      </c>
      <c r="AC46" s="21">
        <v>173.57</v>
      </c>
      <c r="AD46" s="21">
        <v>207.55</v>
      </c>
      <c r="AE46" s="21">
        <v>215.04</v>
      </c>
      <c r="AF46" s="21">
        <v>214.76</v>
      </c>
      <c r="AG46" s="21">
        <v>229.44</v>
      </c>
      <c r="AH46" s="21">
        <v>254.73</v>
      </c>
      <c r="AI46" s="21">
        <v>282.91000000000003</v>
      </c>
      <c r="AJ46" s="21">
        <v>246.68</v>
      </c>
      <c r="AK46" s="21">
        <v>251.23</v>
      </c>
      <c r="AL46" s="21">
        <v>255.84</v>
      </c>
      <c r="AM46" s="21">
        <v>248.45</v>
      </c>
      <c r="AN46" s="21">
        <v>252.67</v>
      </c>
      <c r="AO46" s="21">
        <v>256.02999999999997</v>
      </c>
      <c r="AP46" s="21">
        <v>253.82</v>
      </c>
      <c r="AQ46" s="21">
        <v>268.8</v>
      </c>
      <c r="AR46" s="21">
        <v>305.57</v>
      </c>
      <c r="AS46" s="21">
        <v>271.3</v>
      </c>
      <c r="AT46" s="21">
        <v>271.2</v>
      </c>
      <c r="AU46" s="21">
        <v>294.72000000000003</v>
      </c>
      <c r="AV46" s="21">
        <v>299.47000000000003</v>
      </c>
      <c r="AW46" s="21">
        <v>277.92</v>
      </c>
      <c r="AX46" s="21">
        <v>277.82</v>
      </c>
      <c r="AY46" s="21">
        <v>270.29000000000002</v>
      </c>
      <c r="AZ46" s="21">
        <v>265.01</v>
      </c>
      <c r="BA46" s="21">
        <v>274.66000000000003</v>
      </c>
      <c r="BB46" s="21">
        <v>273.31</v>
      </c>
      <c r="BC46" s="21">
        <v>266.25</v>
      </c>
      <c r="BD46" s="21">
        <v>260.88</v>
      </c>
      <c r="BE46" s="21">
        <v>253.92</v>
      </c>
      <c r="BF46" s="21">
        <v>252.82</v>
      </c>
      <c r="BG46" s="21">
        <v>266.16000000000003</v>
      </c>
      <c r="BH46" s="21">
        <v>280.08</v>
      </c>
      <c r="BI46" s="21">
        <v>257.76</v>
      </c>
      <c r="BJ46" s="21">
        <v>251.62</v>
      </c>
      <c r="BK46" s="21">
        <v>256.60000000000002</v>
      </c>
      <c r="BL46" s="21">
        <v>251.04</v>
      </c>
      <c r="BM46" s="21">
        <v>252.1</v>
      </c>
      <c r="BN46" s="21">
        <v>250.85</v>
      </c>
      <c r="BO46" s="21">
        <v>276.24</v>
      </c>
      <c r="BP46" s="21">
        <v>258.43</v>
      </c>
      <c r="BQ46" s="21">
        <v>244.9</v>
      </c>
      <c r="BR46" s="21">
        <v>244.65</v>
      </c>
      <c r="BS46" s="21">
        <v>241.35</v>
      </c>
      <c r="BT46" s="21">
        <v>241.39</v>
      </c>
      <c r="BU46" s="21">
        <v>245.9</v>
      </c>
      <c r="BV46" s="21">
        <v>266.31</v>
      </c>
      <c r="BW46" s="21">
        <v>249.12</v>
      </c>
      <c r="BX46" s="21">
        <v>238.32</v>
      </c>
      <c r="BY46" s="21">
        <v>236.78</v>
      </c>
      <c r="BZ46" s="21">
        <v>255.12</v>
      </c>
      <c r="CA46" s="21">
        <v>246.67</v>
      </c>
      <c r="CB46" s="21">
        <v>233.14</v>
      </c>
      <c r="CC46" s="21">
        <v>232.51</v>
      </c>
      <c r="CD46" s="21">
        <v>223.68</v>
      </c>
      <c r="CE46" s="21">
        <v>233.47</v>
      </c>
      <c r="CF46" s="21">
        <v>229.92</v>
      </c>
      <c r="CG46" s="21">
        <v>258</v>
      </c>
      <c r="CH46" s="21">
        <v>226.42</v>
      </c>
      <c r="CI46" s="21">
        <v>224.45</v>
      </c>
      <c r="CJ46" s="21">
        <v>227.13</v>
      </c>
      <c r="CK46" s="21">
        <v>220.32</v>
      </c>
      <c r="CL46" s="21">
        <v>210.67</v>
      </c>
      <c r="CM46" s="21">
        <v>221.43</v>
      </c>
      <c r="CN46" s="21">
        <v>189.93</v>
      </c>
      <c r="CO46" s="21">
        <v>192.05</v>
      </c>
      <c r="CP46" s="21">
        <v>213.41</v>
      </c>
      <c r="CQ46" s="21">
        <v>194.11</v>
      </c>
      <c r="CR46" s="21">
        <v>183.7</v>
      </c>
      <c r="CS46" s="21">
        <v>185.9</v>
      </c>
      <c r="CT46" s="21">
        <v>183.55</v>
      </c>
      <c r="CU46" s="21">
        <v>185.76</v>
      </c>
      <c r="CV46" s="21">
        <v>182.31</v>
      </c>
      <c r="CW46" s="21">
        <v>180.81</v>
      </c>
    </row>
    <row r="47" spans="1:101">
      <c r="A47" s="24">
        <v>44196</v>
      </c>
      <c r="B47" s="11" t="s">
        <v>61</v>
      </c>
      <c r="E47" s="67"/>
      <c r="F47" s="21">
        <v>111</v>
      </c>
      <c r="G47" s="21">
        <v>108</v>
      </c>
      <c r="H47" s="21">
        <v>99</v>
      </c>
      <c r="I47" s="21">
        <v>98</v>
      </c>
      <c r="J47" s="21">
        <v>101</v>
      </c>
      <c r="K47" s="21">
        <v>100</v>
      </c>
      <c r="L47" s="21">
        <v>96</v>
      </c>
      <c r="M47" s="21">
        <v>91</v>
      </c>
      <c r="N47" s="21">
        <v>93</v>
      </c>
      <c r="O47" s="21">
        <v>95</v>
      </c>
      <c r="P47" s="21">
        <v>86</v>
      </c>
      <c r="Q47" s="21">
        <v>95</v>
      </c>
      <c r="R47" s="21">
        <v>94</v>
      </c>
      <c r="S47" s="21">
        <v>95</v>
      </c>
      <c r="T47" s="21">
        <v>87</v>
      </c>
      <c r="U47" s="21">
        <v>93</v>
      </c>
      <c r="V47" s="21">
        <v>93</v>
      </c>
      <c r="W47" s="21">
        <v>97</v>
      </c>
      <c r="X47" s="21">
        <v>93</v>
      </c>
      <c r="Y47" s="21">
        <v>102</v>
      </c>
      <c r="Z47" s="21">
        <v>111</v>
      </c>
      <c r="AA47" s="21">
        <v>104</v>
      </c>
      <c r="AB47" s="21">
        <v>143</v>
      </c>
      <c r="AC47" s="21">
        <v>175</v>
      </c>
      <c r="AD47" s="21">
        <v>164</v>
      </c>
      <c r="AE47" s="21">
        <v>178</v>
      </c>
      <c r="AF47" s="21">
        <v>170</v>
      </c>
      <c r="AG47" s="21">
        <v>193</v>
      </c>
      <c r="AH47" s="21">
        <v>182</v>
      </c>
      <c r="AI47" s="21">
        <v>179</v>
      </c>
      <c r="AJ47" s="21">
        <v>162</v>
      </c>
      <c r="AK47" s="21">
        <v>162</v>
      </c>
      <c r="AL47" s="21">
        <v>159</v>
      </c>
      <c r="AM47" s="21">
        <v>149</v>
      </c>
      <c r="AN47" s="21">
        <v>145</v>
      </c>
      <c r="AO47" s="21">
        <v>139</v>
      </c>
      <c r="AP47" s="21">
        <v>142</v>
      </c>
      <c r="AQ47" s="21">
        <v>144</v>
      </c>
      <c r="AR47" s="21">
        <v>149</v>
      </c>
      <c r="AS47" s="21">
        <v>153</v>
      </c>
      <c r="AT47" s="21">
        <v>145</v>
      </c>
      <c r="AU47" s="21">
        <v>152</v>
      </c>
      <c r="AV47" s="21">
        <v>152</v>
      </c>
      <c r="AW47" s="21">
        <v>160</v>
      </c>
      <c r="AX47" s="21">
        <v>149</v>
      </c>
      <c r="AY47" s="21">
        <v>162</v>
      </c>
      <c r="AZ47" s="21">
        <v>159</v>
      </c>
      <c r="BA47" s="21">
        <v>153</v>
      </c>
      <c r="BB47" s="21">
        <v>171</v>
      </c>
      <c r="BC47" s="21">
        <v>166</v>
      </c>
      <c r="BD47" s="21">
        <v>154</v>
      </c>
      <c r="BE47" s="21">
        <v>154</v>
      </c>
      <c r="BF47" s="21">
        <v>155</v>
      </c>
      <c r="BG47" s="21">
        <v>151</v>
      </c>
      <c r="BH47" s="21">
        <v>142</v>
      </c>
      <c r="BI47" s="21">
        <v>134</v>
      </c>
      <c r="BJ47" s="21">
        <v>135</v>
      </c>
      <c r="BK47" s="21">
        <v>143</v>
      </c>
      <c r="BL47" s="21">
        <v>137</v>
      </c>
      <c r="BM47" s="21">
        <v>132</v>
      </c>
      <c r="BN47" s="21">
        <v>127</v>
      </c>
      <c r="BO47" s="21">
        <v>125</v>
      </c>
      <c r="BP47" s="21">
        <v>142</v>
      </c>
      <c r="BQ47" s="21">
        <v>127</v>
      </c>
      <c r="BR47" s="21">
        <v>135</v>
      </c>
      <c r="BS47" s="21">
        <v>130</v>
      </c>
      <c r="BT47" s="21">
        <v>126</v>
      </c>
      <c r="BU47" s="21">
        <v>125</v>
      </c>
      <c r="BV47" s="21">
        <v>125</v>
      </c>
      <c r="BW47" s="21">
        <v>120</v>
      </c>
      <c r="BX47" s="21">
        <v>125</v>
      </c>
      <c r="BY47" s="21">
        <v>126</v>
      </c>
      <c r="BZ47" s="21">
        <v>133</v>
      </c>
      <c r="CA47" s="21">
        <v>116</v>
      </c>
      <c r="CB47" s="21">
        <v>120</v>
      </c>
      <c r="CC47" s="21">
        <v>116</v>
      </c>
      <c r="CD47" s="21">
        <v>115</v>
      </c>
      <c r="CE47" s="21">
        <v>113</v>
      </c>
      <c r="CF47" s="21">
        <v>112</v>
      </c>
      <c r="CG47" s="21">
        <v>108</v>
      </c>
      <c r="CH47" s="21">
        <v>110</v>
      </c>
      <c r="CI47" s="21">
        <v>107</v>
      </c>
      <c r="CJ47" s="21">
        <v>109</v>
      </c>
      <c r="CK47" s="21">
        <v>100</v>
      </c>
      <c r="CL47" s="21">
        <v>90</v>
      </c>
      <c r="CM47" s="21">
        <v>96</v>
      </c>
      <c r="CN47" s="21">
        <v>90</v>
      </c>
      <c r="CO47" s="21">
        <v>92</v>
      </c>
      <c r="CP47" s="21">
        <v>86</v>
      </c>
      <c r="CQ47" s="21">
        <v>87</v>
      </c>
      <c r="CR47" s="21">
        <v>87</v>
      </c>
      <c r="CS47" s="21">
        <v>92</v>
      </c>
      <c r="CT47" s="21">
        <v>80</v>
      </c>
      <c r="CU47" s="21">
        <v>85</v>
      </c>
      <c r="CV47" s="21">
        <v>84</v>
      </c>
      <c r="CW47" s="21">
        <v>80</v>
      </c>
    </row>
    <row r="48" spans="1:101">
      <c r="A48" s="24">
        <v>44201</v>
      </c>
      <c r="B48" s="11" t="s">
        <v>62</v>
      </c>
      <c r="E48" s="67"/>
      <c r="F48" s="21">
        <v>109</v>
      </c>
      <c r="G48" s="21">
        <v>110</v>
      </c>
      <c r="H48" s="21">
        <v>105</v>
      </c>
      <c r="I48" s="21">
        <v>112</v>
      </c>
      <c r="J48" s="21">
        <v>106</v>
      </c>
      <c r="K48" s="21">
        <v>111</v>
      </c>
      <c r="L48" s="21">
        <v>107</v>
      </c>
      <c r="M48" s="21">
        <v>106</v>
      </c>
      <c r="N48" s="21">
        <v>106</v>
      </c>
      <c r="O48" s="21">
        <v>105</v>
      </c>
      <c r="P48" s="21">
        <v>103</v>
      </c>
      <c r="Q48" s="21">
        <v>100</v>
      </c>
      <c r="R48" s="21">
        <v>98</v>
      </c>
      <c r="S48" s="21">
        <v>99</v>
      </c>
      <c r="T48" s="21">
        <v>97</v>
      </c>
      <c r="U48" s="21">
        <v>100</v>
      </c>
      <c r="V48" s="21">
        <v>99</v>
      </c>
      <c r="W48" s="21">
        <v>98</v>
      </c>
      <c r="X48" s="21">
        <v>138</v>
      </c>
      <c r="Y48" s="21">
        <v>225.28</v>
      </c>
      <c r="Z48" s="21">
        <v>215.92</v>
      </c>
      <c r="AA48" s="21">
        <v>234.93</v>
      </c>
      <c r="AB48" s="21">
        <v>214.14</v>
      </c>
      <c r="AC48" s="21">
        <v>213.57</v>
      </c>
      <c r="AD48" s="21">
        <v>247.55</v>
      </c>
      <c r="AE48" s="21">
        <v>255.04</v>
      </c>
      <c r="AF48" s="21">
        <v>254.76</v>
      </c>
      <c r="AG48" s="21">
        <v>269.44</v>
      </c>
      <c r="AH48" s="21">
        <v>294.73</v>
      </c>
      <c r="AI48" s="21">
        <v>322.91000000000003</v>
      </c>
      <c r="AJ48" s="21">
        <v>286.68</v>
      </c>
      <c r="AK48" s="21">
        <v>291.23</v>
      </c>
      <c r="AL48" s="21">
        <v>295.84000000000003</v>
      </c>
      <c r="AM48" s="21">
        <v>288.45</v>
      </c>
      <c r="AN48" s="21">
        <v>292.66999999999996</v>
      </c>
      <c r="AO48" s="21">
        <v>296.02999999999997</v>
      </c>
      <c r="AP48" s="21">
        <v>293.82</v>
      </c>
      <c r="AQ48" s="21">
        <v>308.8</v>
      </c>
      <c r="AR48" s="21">
        <v>345.57</v>
      </c>
      <c r="AS48" s="21">
        <v>311.3</v>
      </c>
      <c r="AT48" s="21">
        <v>311.2</v>
      </c>
      <c r="AU48" s="21">
        <v>334.72</v>
      </c>
      <c r="AV48" s="21">
        <v>339.47</v>
      </c>
      <c r="AW48" s="21">
        <v>317.92</v>
      </c>
      <c r="AX48" s="21">
        <v>317.82</v>
      </c>
      <c r="AY48" s="21">
        <v>310.29000000000002</v>
      </c>
      <c r="AZ48" s="21">
        <v>305.01</v>
      </c>
      <c r="BA48" s="21">
        <v>314.66000000000003</v>
      </c>
      <c r="BB48" s="21">
        <v>313.31</v>
      </c>
      <c r="BC48" s="21">
        <v>306.25</v>
      </c>
      <c r="BD48" s="21">
        <v>300.88</v>
      </c>
      <c r="BE48" s="21">
        <v>293.91999999999996</v>
      </c>
      <c r="BF48" s="21">
        <v>292.82</v>
      </c>
      <c r="BG48" s="21">
        <v>306.16000000000003</v>
      </c>
      <c r="BH48" s="21">
        <v>320.08</v>
      </c>
      <c r="BI48" s="21">
        <v>297.76</v>
      </c>
      <c r="BJ48" s="21">
        <v>291.62</v>
      </c>
      <c r="BK48" s="21">
        <v>296.60000000000002</v>
      </c>
      <c r="BL48" s="21">
        <v>291.03999999999996</v>
      </c>
      <c r="BM48" s="21">
        <v>292.10000000000002</v>
      </c>
      <c r="BN48" s="21">
        <v>290.85000000000002</v>
      </c>
      <c r="BO48" s="21">
        <v>316.24</v>
      </c>
      <c r="BP48" s="21">
        <v>298.43</v>
      </c>
      <c r="BQ48" s="21">
        <v>284.89999999999998</v>
      </c>
      <c r="BR48" s="21">
        <v>284.64999999999998</v>
      </c>
      <c r="BS48" s="21">
        <v>281.35000000000002</v>
      </c>
      <c r="BT48" s="21">
        <v>281.39</v>
      </c>
      <c r="BU48" s="21">
        <v>285.89999999999998</v>
      </c>
      <c r="BV48" s="21">
        <v>306.31</v>
      </c>
      <c r="BW48" s="21">
        <v>289.12</v>
      </c>
      <c r="BX48" s="21">
        <v>278.32</v>
      </c>
      <c r="BY48" s="21">
        <v>276.77999999999997</v>
      </c>
      <c r="BZ48" s="21">
        <v>295.12</v>
      </c>
      <c r="CA48" s="21">
        <v>286.66999999999996</v>
      </c>
      <c r="CB48" s="21">
        <v>273.14</v>
      </c>
      <c r="CC48" s="21">
        <v>272.51</v>
      </c>
      <c r="CD48" s="21">
        <v>263.68</v>
      </c>
      <c r="CE48" s="21">
        <v>273.47000000000003</v>
      </c>
      <c r="CF48" s="21">
        <v>269.91999999999996</v>
      </c>
      <c r="CG48" s="21">
        <v>298</v>
      </c>
      <c r="CH48" s="21">
        <v>266.41999999999996</v>
      </c>
      <c r="CI48" s="21">
        <v>264.45</v>
      </c>
      <c r="CJ48" s="21">
        <v>267.13</v>
      </c>
      <c r="CK48" s="21">
        <v>260.32</v>
      </c>
      <c r="CL48" s="21">
        <v>250.67</v>
      </c>
      <c r="CM48" s="21">
        <v>261.43</v>
      </c>
      <c r="CN48" s="21">
        <v>229.93</v>
      </c>
      <c r="CO48" s="21">
        <v>232.05</v>
      </c>
      <c r="CP48" s="21">
        <v>253.41</v>
      </c>
      <c r="CQ48" s="21">
        <v>234.11</v>
      </c>
      <c r="CR48" s="21">
        <v>223.7</v>
      </c>
      <c r="CS48" s="21">
        <v>225.9</v>
      </c>
      <c r="CT48" s="21">
        <v>223.55</v>
      </c>
      <c r="CU48" s="21">
        <v>225.76</v>
      </c>
      <c r="CV48" s="21">
        <v>222.31</v>
      </c>
      <c r="CW48" s="21">
        <v>220.81</v>
      </c>
    </row>
    <row r="49" spans="1:101">
      <c r="A49" s="24">
        <v>44215</v>
      </c>
      <c r="B49" s="11" t="s">
        <v>63</v>
      </c>
      <c r="E49" s="67"/>
      <c r="F49" s="21">
        <v>69</v>
      </c>
      <c r="G49" s="21">
        <v>70</v>
      </c>
      <c r="H49" s="21">
        <v>65</v>
      </c>
      <c r="I49" s="21">
        <v>72</v>
      </c>
      <c r="J49" s="21">
        <v>66</v>
      </c>
      <c r="K49" s="21">
        <v>71</v>
      </c>
      <c r="L49" s="21">
        <v>67</v>
      </c>
      <c r="M49" s="21">
        <v>66</v>
      </c>
      <c r="N49" s="21">
        <v>66</v>
      </c>
      <c r="O49" s="21">
        <v>65</v>
      </c>
      <c r="P49" s="21">
        <v>63</v>
      </c>
      <c r="Q49" s="21">
        <v>60</v>
      </c>
      <c r="R49" s="21">
        <v>58</v>
      </c>
      <c r="S49" s="21">
        <v>59</v>
      </c>
      <c r="T49" s="21">
        <v>57</v>
      </c>
      <c r="U49" s="21">
        <v>60</v>
      </c>
      <c r="V49" s="21">
        <v>59</v>
      </c>
      <c r="W49" s="21">
        <v>58</v>
      </c>
      <c r="X49" s="21">
        <v>98</v>
      </c>
      <c r="Y49" s="21">
        <v>185.28</v>
      </c>
      <c r="Z49" s="21">
        <v>175.92</v>
      </c>
      <c r="AA49" s="21">
        <v>194.93</v>
      </c>
      <c r="AB49" s="21">
        <v>174.14</v>
      </c>
      <c r="AC49" s="21">
        <v>173.57</v>
      </c>
      <c r="AD49" s="21">
        <v>207.55</v>
      </c>
      <c r="AE49" s="21">
        <v>215.04</v>
      </c>
      <c r="AF49" s="21">
        <v>214.76</v>
      </c>
      <c r="AG49" s="21">
        <v>229.44</v>
      </c>
      <c r="AH49" s="21">
        <v>254.73</v>
      </c>
      <c r="AI49" s="21">
        <v>282.91000000000003</v>
      </c>
      <c r="AJ49" s="21">
        <v>246.68</v>
      </c>
      <c r="AK49" s="21">
        <v>251.23</v>
      </c>
      <c r="AL49" s="21">
        <v>255.84</v>
      </c>
      <c r="AM49" s="21">
        <v>248.45</v>
      </c>
      <c r="AN49" s="21">
        <v>252.67</v>
      </c>
      <c r="AO49" s="21">
        <v>256.02999999999997</v>
      </c>
      <c r="AP49" s="21">
        <v>253.82</v>
      </c>
      <c r="AQ49" s="21">
        <v>268.8</v>
      </c>
      <c r="AR49" s="21">
        <v>305.57</v>
      </c>
      <c r="AS49" s="21">
        <v>271.3</v>
      </c>
      <c r="AT49" s="21">
        <v>271.2</v>
      </c>
      <c r="AU49" s="21">
        <v>294.72000000000003</v>
      </c>
      <c r="AV49" s="21">
        <v>299.47000000000003</v>
      </c>
      <c r="AW49" s="21">
        <v>277.92</v>
      </c>
      <c r="AX49" s="21">
        <v>277.82</v>
      </c>
      <c r="AY49" s="21">
        <v>270.29000000000002</v>
      </c>
      <c r="AZ49" s="21">
        <v>265.01</v>
      </c>
      <c r="BA49" s="21">
        <v>274.66000000000003</v>
      </c>
      <c r="BB49" s="21">
        <v>273.31</v>
      </c>
      <c r="BC49" s="21">
        <v>266.25</v>
      </c>
      <c r="BD49" s="21">
        <v>260.88</v>
      </c>
      <c r="BE49" s="21">
        <v>253.92</v>
      </c>
      <c r="BF49" s="21">
        <v>252.82</v>
      </c>
      <c r="BG49" s="21">
        <v>266.16000000000003</v>
      </c>
      <c r="BH49" s="21">
        <v>280.08</v>
      </c>
      <c r="BI49" s="21">
        <v>257.76</v>
      </c>
      <c r="BJ49" s="21">
        <v>251.62</v>
      </c>
      <c r="BK49" s="21">
        <v>256.60000000000002</v>
      </c>
      <c r="BL49" s="21">
        <v>251.04</v>
      </c>
      <c r="BM49" s="21">
        <v>252.1</v>
      </c>
      <c r="BN49" s="21">
        <v>250.85</v>
      </c>
      <c r="BO49" s="21">
        <v>276.24</v>
      </c>
      <c r="BP49" s="21">
        <v>258.43</v>
      </c>
      <c r="BQ49" s="21">
        <v>244.9</v>
      </c>
      <c r="BR49" s="21">
        <v>244.65</v>
      </c>
      <c r="BS49" s="21">
        <v>241.35</v>
      </c>
      <c r="BT49" s="21">
        <v>241.39</v>
      </c>
      <c r="BU49" s="21">
        <v>245.9</v>
      </c>
      <c r="BV49" s="21">
        <v>266.31</v>
      </c>
      <c r="BW49" s="21">
        <v>249.12</v>
      </c>
      <c r="BX49" s="21">
        <v>238.32</v>
      </c>
      <c r="BY49" s="21">
        <v>236.78</v>
      </c>
      <c r="BZ49" s="21">
        <v>255.12</v>
      </c>
      <c r="CA49" s="21">
        <v>246.67</v>
      </c>
      <c r="CB49" s="21">
        <v>233.14</v>
      </c>
      <c r="CC49" s="21">
        <v>232.51</v>
      </c>
      <c r="CD49" s="21">
        <v>223.68</v>
      </c>
      <c r="CE49" s="21">
        <v>233.47</v>
      </c>
      <c r="CF49" s="21">
        <v>229.92</v>
      </c>
      <c r="CG49" s="21">
        <v>258</v>
      </c>
      <c r="CH49" s="21">
        <v>226.42</v>
      </c>
      <c r="CI49" s="21">
        <v>224.45</v>
      </c>
      <c r="CJ49" s="21">
        <v>227.13</v>
      </c>
      <c r="CK49" s="21">
        <v>220.32</v>
      </c>
      <c r="CL49" s="21">
        <v>210.67</v>
      </c>
      <c r="CM49" s="21">
        <v>221.43</v>
      </c>
      <c r="CN49" s="21">
        <v>189.93</v>
      </c>
      <c r="CO49" s="21">
        <v>192.05</v>
      </c>
      <c r="CP49" s="21">
        <v>213.41</v>
      </c>
      <c r="CQ49" s="21">
        <v>194.11</v>
      </c>
      <c r="CR49" s="21">
        <v>183.7</v>
      </c>
      <c r="CS49" s="21">
        <v>185.9</v>
      </c>
      <c r="CT49" s="21">
        <v>183.55</v>
      </c>
      <c r="CU49" s="21">
        <v>185.76</v>
      </c>
      <c r="CV49" s="21">
        <v>182.31</v>
      </c>
      <c r="CW49" s="21">
        <v>180.81</v>
      </c>
    </row>
    <row r="50" spans="1:101">
      <c r="A50" s="24">
        <v>44223</v>
      </c>
      <c r="B50" s="11" t="s">
        <v>64</v>
      </c>
      <c r="E50" s="67"/>
      <c r="F50" s="21">
        <v>116</v>
      </c>
      <c r="G50" s="21">
        <v>113</v>
      </c>
      <c r="H50" s="21">
        <v>104</v>
      </c>
      <c r="I50" s="21">
        <v>103</v>
      </c>
      <c r="J50" s="21">
        <v>106</v>
      </c>
      <c r="K50" s="21">
        <v>105</v>
      </c>
      <c r="L50" s="21">
        <v>101</v>
      </c>
      <c r="M50" s="21">
        <v>96</v>
      </c>
      <c r="N50" s="21">
        <v>98</v>
      </c>
      <c r="O50" s="21">
        <v>100</v>
      </c>
      <c r="P50" s="21">
        <v>91</v>
      </c>
      <c r="Q50" s="21">
        <v>100</v>
      </c>
      <c r="R50" s="21">
        <v>99</v>
      </c>
      <c r="S50" s="21">
        <v>100</v>
      </c>
      <c r="T50" s="21">
        <v>92</v>
      </c>
      <c r="U50" s="21">
        <v>98</v>
      </c>
      <c r="V50" s="21">
        <v>98</v>
      </c>
      <c r="W50" s="21">
        <v>102</v>
      </c>
      <c r="X50" s="21">
        <v>98</v>
      </c>
      <c r="Y50" s="21">
        <v>107</v>
      </c>
      <c r="Z50" s="21">
        <v>116</v>
      </c>
      <c r="AA50" s="21">
        <v>109</v>
      </c>
      <c r="AB50" s="21">
        <v>148</v>
      </c>
      <c r="AC50" s="21">
        <v>180</v>
      </c>
      <c r="AD50" s="21">
        <v>169</v>
      </c>
      <c r="AE50" s="21">
        <v>183</v>
      </c>
      <c r="AF50" s="21">
        <v>175</v>
      </c>
      <c r="AG50" s="21">
        <v>198</v>
      </c>
      <c r="AH50" s="21">
        <v>187</v>
      </c>
      <c r="AI50" s="21">
        <v>184</v>
      </c>
      <c r="AJ50" s="21">
        <v>167</v>
      </c>
      <c r="AK50" s="21">
        <v>167</v>
      </c>
      <c r="AL50" s="21">
        <v>164</v>
      </c>
      <c r="AM50" s="21">
        <v>154</v>
      </c>
      <c r="AN50" s="21">
        <v>150</v>
      </c>
      <c r="AO50" s="21">
        <v>144</v>
      </c>
      <c r="AP50" s="21">
        <v>147</v>
      </c>
      <c r="AQ50" s="21">
        <v>149</v>
      </c>
      <c r="AR50" s="21">
        <v>154</v>
      </c>
      <c r="AS50" s="21">
        <v>158</v>
      </c>
      <c r="AT50" s="21">
        <v>150</v>
      </c>
      <c r="AU50" s="21">
        <v>157</v>
      </c>
      <c r="AV50" s="21">
        <v>157</v>
      </c>
      <c r="AW50" s="21">
        <v>165</v>
      </c>
      <c r="AX50" s="21">
        <v>154</v>
      </c>
      <c r="AY50" s="21">
        <v>167</v>
      </c>
      <c r="AZ50" s="21">
        <v>164</v>
      </c>
      <c r="BA50" s="21">
        <v>158</v>
      </c>
      <c r="BB50" s="21">
        <v>176</v>
      </c>
      <c r="BC50" s="21">
        <v>171</v>
      </c>
      <c r="BD50" s="21">
        <v>159</v>
      </c>
      <c r="BE50" s="21">
        <v>159</v>
      </c>
      <c r="BF50" s="21">
        <v>160</v>
      </c>
      <c r="BG50" s="21">
        <v>156</v>
      </c>
      <c r="BH50" s="21">
        <v>147</v>
      </c>
      <c r="BI50" s="21">
        <v>139</v>
      </c>
      <c r="BJ50" s="21">
        <v>140</v>
      </c>
      <c r="BK50" s="21">
        <v>148</v>
      </c>
      <c r="BL50" s="21">
        <v>142</v>
      </c>
      <c r="BM50" s="21">
        <v>137</v>
      </c>
      <c r="BN50" s="21">
        <v>132</v>
      </c>
      <c r="BO50" s="21">
        <v>130</v>
      </c>
      <c r="BP50" s="21">
        <v>147</v>
      </c>
      <c r="BQ50" s="21">
        <v>132</v>
      </c>
      <c r="BR50" s="21">
        <v>140</v>
      </c>
      <c r="BS50" s="21">
        <v>135</v>
      </c>
      <c r="BT50" s="21">
        <v>131</v>
      </c>
      <c r="BU50" s="21">
        <v>130</v>
      </c>
      <c r="BV50" s="21">
        <v>130</v>
      </c>
      <c r="BW50" s="21">
        <v>125</v>
      </c>
      <c r="BX50" s="21">
        <v>130</v>
      </c>
      <c r="BY50" s="21">
        <v>131</v>
      </c>
      <c r="BZ50" s="21">
        <v>138</v>
      </c>
      <c r="CA50" s="21">
        <v>121</v>
      </c>
      <c r="CB50" s="21">
        <v>125</v>
      </c>
      <c r="CC50" s="21">
        <v>121</v>
      </c>
      <c r="CD50" s="21">
        <v>120</v>
      </c>
      <c r="CE50" s="21">
        <v>118</v>
      </c>
      <c r="CF50" s="21">
        <v>117</v>
      </c>
      <c r="CG50" s="21">
        <v>113</v>
      </c>
      <c r="CH50" s="21">
        <v>115</v>
      </c>
      <c r="CI50" s="21">
        <v>112</v>
      </c>
      <c r="CJ50" s="21">
        <v>114</v>
      </c>
      <c r="CK50" s="21">
        <v>105</v>
      </c>
      <c r="CL50" s="21">
        <v>95</v>
      </c>
      <c r="CM50" s="21">
        <v>101</v>
      </c>
      <c r="CN50" s="21">
        <v>95</v>
      </c>
      <c r="CO50" s="21">
        <v>97</v>
      </c>
      <c r="CP50" s="21">
        <v>91</v>
      </c>
      <c r="CQ50" s="21">
        <v>92</v>
      </c>
      <c r="CR50" s="21">
        <v>92</v>
      </c>
      <c r="CS50" s="21">
        <v>97</v>
      </c>
      <c r="CT50" s="21">
        <v>85</v>
      </c>
      <c r="CU50" s="21">
        <v>90</v>
      </c>
      <c r="CV50" s="21">
        <v>89</v>
      </c>
      <c r="CW50" s="21">
        <v>85</v>
      </c>
    </row>
    <row r="51" spans="1:101">
      <c r="A51" s="24">
        <v>44224</v>
      </c>
      <c r="B51" s="11" t="s">
        <v>65</v>
      </c>
      <c r="E51" s="67"/>
      <c r="F51" s="21">
        <v>119</v>
      </c>
      <c r="G51" s="21">
        <v>116</v>
      </c>
      <c r="H51" s="21">
        <v>107</v>
      </c>
      <c r="I51" s="21">
        <v>106</v>
      </c>
      <c r="J51" s="21">
        <v>109</v>
      </c>
      <c r="K51" s="21">
        <v>108</v>
      </c>
      <c r="L51" s="21">
        <v>104</v>
      </c>
      <c r="M51" s="21">
        <v>99</v>
      </c>
      <c r="N51" s="21">
        <v>101</v>
      </c>
      <c r="O51" s="21">
        <v>103</v>
      </c>
      <c r="P51" s="21">
        <v>94</v>
      </c>
      <c r="Q51" s="21">
        <v>103</v>
      </c>
      <c r="R51" s="21">
        <v>102</v>
      </c>
      <c r="S51" s="21">
        <v>103</v>
      </c>
      <c r="T51" s="21">
        <v>95</v>
      </c>
      <c r="U51" s="21">
        <v>101</v>
      </c>
      <c r="V51" s="21">
        <v>101</v>
      </c>
      <c r="W51" s="21">
        <v>105</v>
      </c>
      <c r="X51" s="21">
        <v>101</v>
      </c>
      <c r="Y51" s="21">
        <v>110</v>
      </c>
      <c r="Z51" s="21">
        <v>119</v>
      </c>
      <c r="AA51" s="21">
        <v>112</v>
      </c>
      <c r="AB51" s="21">
        <v>151</v>
      </c>
      <c r="AC51" s="21">
        <v>183</v>
      </c>
      <c r="AD51" s="21">
        <v>172</v>
      </c>
      <c r="AE51" s="21">
        <v>186</v>
      </c>
      <c r="AF51" s="21">
        <v>178</v>
      </c>
      <c r="AG51" s="21">
        <v>201</v>
      </c>
      <c r="AH51" s="21">
        <v>190</v>
      </c>
      <c r="AI51" s="21">
        <v>187</v>
      </c>
      <c r="AJ51" s="21">
        <v>170</v>
      </c>
      <c r="AK51" s="21">
        <v>170</v>
      </c>
      <c r="AL51" s="21">
        <v>167</v>
      </c>
      <c r="AM51" s="21">
        <v>157</v>
      </c>
      <c r="AN51" s="21">
        <v>153</v>
      </c>
      <c r="AO51" s="21">
        <v>147</v>
      </c>
      <c r="AP51" s="21">
        <v>150</v>
      </c>
      <c r="AQ51" s="21">
        <v>152</v>
      </c>
      <c r="AR51" s="21">
        <v>157</v>
      </c>
      <c r="AS51" s="21">
        <v>161</v>
      </c>
      <c r="AT51" s="21">
        <v>153</v>
      </c>
      <c r="AU51" s="21">
        <v>160</v>
      </c>
      <c r="AV51" s="21">
        <v>160</v>
      </c>
      <c r="AW51" s="21">
        <v>168</v>
      </c>
      <c r="AX51" s="21">
        <v>157</v>
      </c>
      <c r="AY51" s="21">
        <v>170</v>
      </c>
      <c r="AZ51" s="21">
        <v>167</v>
      </c>
      <c r="BA51" s="21">
        <v>161</v>
      </c>
      <c r="BB51" s="21">
        <v>179</v>
      </c>
      <c r="BC51" s="21">
        <v>174</v>
      </c>
      <c r="BD51" s="21">
        <v>162</v>
      </c>
      <c r="BE51" s="21">
        <v>162</v>
      </c>
      <c r="BF51" s="21">
        <v>163</v>
      </c>
      <c r="BG51" s="21">
        <v>159</v>
      </c>
      <c r="BH51" s="21">
        <v>150</v>
      </c>
      <c r="BI51" s="21">
        <v>142</v>
      </c>
      <c r="BJ51" s="21">
        <v>143</v>
      </c>
      <c r="BK51" s="21">
        <v>151</v>
      </c>
      <c r="BL51" s="21">
        <v>145</v>
      </c>
      <c r="BM51" s="21">
        <v>140</v>
      </c>
      <c r="BN51" s="21">
        <v>135</v>
      </c>
      <c r="BO51" s="21">
        <v>133</v>
      </c>
      <c r="BP51" s="21">
        <v>150</v>
      </c>
      <c r="BQ51" s="21">
        <v>135</v>
      </c>
      <c r="BR51" s="21">
        <v>143</v>
      </c>
      <c r="BS51" s="21">
        <v>138</v>
      </c>
      <c r="BT51" s="21">
        <v>134</v>
      </c>
      <c r="BU51" s="21">
        <v>133</v>
      </c>
      <c r="BV51" s="21">
        <v>133</v>
      </c>
      <c r="BW51" s="21">
        <v>128</v>
      </c>
      <c r="BX51" s="21">
        <v>133</v>
      </c>
      <c r="BY51" s="21">
        <v>134</v>
      </c>
      <c r="BZ51" s="21">
        <v>141</v>
      </c>
      <c r="CA51" s="21">
        <v>124</v>
      </c>
      <c r="CB51" s="21">
        <v>128</v>
      </c>
      <c r="CC51" s="21">
        <v>124</v>
      </c>
      <c r="CD51" s="21">
        <v>123</v>
      </c>
      <c r="CE51" s="21">
        <v>121</v>
      </c>
      <c r="CF51" s="21">
        <v>120</v>
      </c>
      <c r="CG51" s="21">
        <v>116</v>
      </c>
      <c r="CH51" s="21">
        <v>118</v>
      </c>
      <c r="CI51" s="21">
        <v>115</v>
      </c>
      <c r="CJ51" s="21">
        <v>117</v>
      </c>
      <c r="CK51" s="21">
        <v>108</v>
      </c>
      <c r="CL51" s="21">
        <v>98</v>
      </c>
      <c r="CM51" s="21">
        <v>104</v>
      </c>
      <c r="CN51" s="21">
        <v>98</v>
      </c>
      <c r="CO51" s="21">
        <v>100</v>
      </c>
      <c r="CP51" s="21">
        <v>94</v>
      </c>
      <c r="CQ51" s="21">
        <v>95</v>
      </c>
      <c r="CR51" s="21">
        <v>95</v>
      </c>
      <c r="CS51" s="21">
        <v>100</v>
      </c>
      <c r="CT51" s="21">
        <v>88</v>
      </c>
      <c r="CU51" s="21">
        <v>93</v>
      </c>
      <c r="CV51" s="21">
        <v>92</v>
      </c>
      <c r="CW51" s="21">
        <v>88</v>
      </c>
    </row>
    <row r="52" spans="1:101">
      <c r="A52" s="24">
        <v>44257</v>
      </c>
      <c r="B52" s="11" t="s">
        <v>66</v>
      </c>
      <c r="E52" s="67"/>
      <c r="F52" s="21">
        <v>112</v>
      </c>
      <c r="G52" s="21">
        <v>109</v>
      </c>
      <c r="H52" s="21">
        <v>100</v>
      </c>
      <c r="I52" s="21">
        <v>99</v>
      </c>
      <c r="J52" s="21">
        <v>102</v>
      </c>
      <c r="K52" s="21">
        <v>101</v>
      </c>
      <c r="L52" s="21">
        <v>97</v>
      </c>
      <c r="M52" s="21">
        <v>92</v>
      </c>
      <c r="N52" s="21">
        <v>94</v>
      </c>
      <c r="O52" s="21">
        <v>96</v>
      </c>
      <c r="P52" s="21">
        <v>87</v>
      </c>
      <c r="Q52" s="21">
        <v>96</v>
      </c>
      <c r="R52" s="21">
        <v>95</v>
      </c>
      <c r="S52" s="21">
        <v>96</v>
      </c>
      <c r="T52" s="21">
        <v>88</v>
      </c>
      <c r="U52" s="21">
        <v>94</v>
      </c>
      <c r="V52" s="21">
        <v>94</v>
      </c>
      <c r="W52" s="21">
        <v>98</v>
      </c>
      <c r="X52" s="21">
        <v>94</v>
      </c>
      <c r="Y52" s="21">
        <v>103</v>
      </c>
      <c r="Z52" s="21">
        <v>112</v>
      </c>
      <c r="AA52" s="21">
        <v>105</v>
      </c>
      <c r="AB52" s="21">
        <v>144</v>
      </c>
      <c r="AC52" s="21">
        <v>176</v>
      </c>
      <c r="AD52" s="21">
        <v>165</v>
      </c>
      <c r="AE52" s="21">
        <v>179</v>
      </c>
      <c r="AF52" s="21">
        <v>171</v>
      </c>
      <c r="AG52" s="21">
        <v>194</v>
      </c>
      <c r="AH52" s="21">
        <v>183</v>
      </c>
      <c r="AI52" s="21">
        <v>180</v>
      </c>
      <c r="AJ52" s="21">
        <v>163</v>
      </c>
      <c r="AK52" s="21">
        <v>163</v>
      </c>
      <c r="AL52" s="21">
        <v>160</v>
      </c>
      <c r="AM52" s="21">
        <v>150</v>
      </c>
      <c r="AN52" s="21">
        <v>146</v>
      </c>
      <c r="AO52" s="21">
        <v>140</v>
      </c>
      <c r="AP52" s="21">
        <v>143</v>
      </c>
      <c r="AQ52" s="21">
        <v>145</v>
      </c>
      <c r="AR52" s="21">
        <v>150</v>
      </c>
      <c r="AS52" s="21">
        <v>154</v>
      </c>
      <c r="AT52" s="21">
        <v>146</v>
      </c>
      <c r="AU52" s="21">
        <v>153</v>
      </c>
      <c r="AV52" s="21">
        <v>153</v>
      </c>
      <c r="AW52" s="21">
        <v>161</v>
      </c>
      <c r="AX52" s="21">
        <v>150</v>
      </c>
      <c r="AY52" s="21">
        <v>163</v>
      </c>
      <c r="AZ52" s="21">
        <v>160</v>
      </c>
      <c r="BA52" s="21">
        <v>154</v>
      </c>
      <c r="BB52" s="21">
        <v>172</v>
      </c>
      <c r="BC52" s="21">
        <v>167</v>
      </c>
      <c r="BD52" s="21">
        <v>155</v>
      </c>
      <c r="BE52" s="21">
        <v>155</v>
      </c>
      <c r="BF52" s="21">
        <v>156</v>
      </c>
      <c r="BG52" s="21">
        <v>152</v>
      </c>
      <c r="BH52" s="21">
        <v>143</v>
      </c>
      <c r="BI52" s="21">
        <v>135</v>
      </c>
      <c r="BJ52" s="21">
        <v>136</v>
      </c>
      <c r="BK52" s="21">
        <v>144</v>
      </c>
      <c r="BL52" s="21">
        <v>138</v>
      </c>
      <c r="BM52" s="21">
        <v>133</v>
      </c>
      <c r="BN52" s="21">
        <v>128</v>
      </c>
      <c r="BO52" s="21">
        <v>126</v>
      </c>
      <c r="BP52" s="21">
        <v>143</v>
      </c>
      <c r="BQ52" s="21">
        <v>128</v>
      </c>
      <c r="BR52" s="21">
        <v>136</v>
      </c>
      <c r="BS52" s="21">
        <v>131</v>
      </c>
      <c r="BT52" s="21">
        <v>127</v>
      </c>
      <c r="BU52" s="21">
        <v>126</v>
      </c>
      <c r="BV52" s="21">
        <v>126</v>
      </c>
      <c r="BW52" s="21">
        <v>121</v>
      </c>
      <c r="BX52" s="21">
        <v>126</v>
      </c>
      <c r="BY52" s="21">
        <v>127</v>
      </c>
      <c r="BZ52" s="21">
        <v>134</v>
      </c>
      <c r="CA52" s="21">
        <v>117</v>
      </c>
      <c r="CB52" s="21">
        <v>121</v>
      </c>
      <c r="CC52" s="21">
        <v>117</v>
      </c>
      <c r="CD52" s="21">
        <v>116</v>
      </c>
      <c r="CE52" s="21">
        <v>114</v>
      </c>
      <c r="CF52" s="21">
        <v>113</v>
      </c>
      <c r="CG52" s="21">
        <v>109</v>
      </c>
      <c r="CH52" s="21">
        <v>111</v>
      </c>
      <c r="CI52" s="21">
        <v>108</v>
      </c>
      <c r="CJ52" s="21">
        <v>110</v>
      </c>
      <c r="CK52" s="21">
        <v>101</v>
      </c>
      <c r="CL52" s="21">
        <v>91</v>
      </c>
      <c r="CM52" s="21">
        <v>97</v>
      </c>
      <c r="CN52" s="21">
        <v>91</v>
      </c>
      <c r="CO52" s="21">
        <v>93</v>
      </c>
      <c r="CP52" s="21">
        <v>87</v>
      </c>
      <c r="CQ52" s="21">
        <v>88</v>
      </c>
      <c r="CR52" s="21">
        <v>88</v>
      </c>
      <c r="CS52" s="21">
        <v>93</v>
      </c>
      <c r="CT52" s="21">
        <v>81</v>
      </c>
      <c r="CU52" s="21">
        <v>86</v>
      </c>
      <c r="CV52" s="21">
        <v>85</v>
      </c>
      <c r="CW52" s="21">
        <v>81</v>
      </c>
    </row>
    <row r="53" spans="1:101">
      <c r="A53" s="24">
        <v>44230</v>
      </c>
      <c r="B53" s="11" t="s">
        <v>67</v>
      </c>
      <c r="E53" s="67"/>
      <c r="F53" s="21">
        <v>106</v>
      </c>
      <c r="G53" s="21">
        <v>103</v>
      </c>
      <c r="H53" s="21">
        <v>94</v>
      </c>
      <c r="I53" s="21">
        <v>93</v>
      </c>
      <c r="J53" s="21">
        <v>96</v>
      </c>
      <c r="K53" s="21">
        <v>95</v>
      </c>
      <c r="L53" s="21">
        <v>91</v>
      </c>
      <c r="M53" s="21">
        <v>86</v>
      </c>
      <c r="N53" s="21">
        <v>88</v>
      </c>
      <c r="O53" s="21">
        <v>90</v>
      </c>
      <c r="P53" s="21">
        <v>81</v>
      </c>
      <c r="Q53" s="21">
        <v>90</v>
      </c>
      <c r="R53" s="21">
        <v>89</v>
      </c>
      <c r="S53" s="21">
        <v>90</v>
      </c>
      <c r="T53" s="21">
        <v>82</v>
      </c>
      <c r="U53" s="21">
        <v>88</v>
      </c>
      <c r="V53" s="21">
        <v>88</v>
      </c>
      <c r="W53" s="21">
        <v>92</v>
      </c>
      <c r="X53" s="21">
        <v>88</v>
      </c>
      <c r="Y53" s="21">
        <v>97</v>
      </c>
      <c r="Z53" s="21">
        <v>106</v>
      </c>
      <c r="AA53" s="21">
        <v>99</v>
      </c>
      <c r="AB53" s="21">
        <v>138</v>
      </c>
      <c r="AC53" s="21">
        <v>170</v>
      </c>
      <c r="AD53" s="21">
        <v>159</v>
      </c>
      <c r="AE53" s="21">
        <v>173</v>
      </c>
      <c r="AF53" s="21">
        <v>165</v>
      </c>
      <c r="AG53" s="21">
        <v>188</v>
      </c>
      <c r="AH53" s="21">
        <v>177</v>
      </c>
      <c r="AI53" s="21">
        <v>174</v>
      </c>
      <c r="AJ53" s="21">
        <v>157</v>
      </c>
      <c r="AK53" s="21">
        <v>157</v>
      </c>
      <c r="AL53" s="21">
        <v>154</v>
      </c>
      <c r="AM53" s="21">
        <v>144</v>
      </c>
      <c r="AN53" s="21">
        <v>140</v>
      </c>
      <c r="AO53" s="21">
        <v>134</v>
      </c>
      <c r="AP53" s="21">
        <v>137</v>
      </c>
      <c r="AQ53" s="21">
        <v>139</v>
      </c>
      <c r="AR53" s="21">
        <v>144</v>
      </c>
      <c r="AS53" s="21">
        <v>148</v>
      </c>
      <c r="AT53" s="21">
        <v>140</v>
      </c>
      <c r="AU53" s="21">
        <v>147</v>
      </c>
      <c r="AV53" s="21">
        <v>147</v>
      </c>
      <c r="AW53" s="21">
        <v>155</v>
      </c>
      <c r="AX53" s="21">
        <v>144</v>
      </c>
      <c r="AY53" s="21">
        <v>157</v>
      </c>
      <c r="AZ53" s="21">
        <v>154</v>
      </c>
      <c r="BA53" s="21">
        <v>148</v>
      </c>
      <c r="BB53" s="21">
        <v>166</v>
      </c>
      <c r="BC53" s="21">
        <v>161</v>
      </c>
      <c r="BD53" s="21">
        <v>149</v>
      </c>
      <c r="BE53" s="21">
        <v>149</v>
      </c>
      <c r="BF53" s="21">
        <v>150</v>
      </c>
      <c r="BG53" s="21">
        <v>146</v>
      </c>
      <c r="BH53" s="21">
        <v>137</v>
      </c>
      <c r="BI53" s="21">
        <v>129</v>
      </c>
      <c r="BJ53" s="21">
        <v>130</v>
      </c>
      <c r="BK53" s="21">
        <v>138</v>
      </c>
      <c r="BL53" s="21">
        <v>132</v>
      </c>
      <c r="BM53" s="21">
        <v>127</v>
      </c>
      <c r="BN53" s="21">
        <v>122</v>
      </c>
      <c r="BO53" s="21">
        <v>120</v>
      </c>
      <c r="BP53" s="21">
        <v>137</v>
      </c>
      <c r="BQ53" s="21">
        <v>122</v>
      </c>
      <c r="BR53" s="21">
        <v>130</v>
      </c>
      <c r="BS53" s="21">
        <v>125</v>
      </c>
      <c r="BT53" s="21">
        <v>121</v>
      </c>
      <c r="BU53" s="21">
        <v>120</v>
      </c>
      <c r="BV53" s="21">
        <v>120</v>
      </c>
      <c r="BW53" s="21">
        <v>115</v>
      </c>
      <c r="BX53" s="21">
        <v>120</v>
      </c>
      <c r="BY53" s="21">
        <v>121</v>
      </c>
      <c r="BZ53" s="21">
        <v>128</v>
      </c>
      <c r="CA53" s="21">
        <v>111</v>
      </c>
      <c r="CB53" s="21">
        <v>115</v>
      </c>
      <c r="CC53" s="21">
        <v>111</v>
      </c>
      <c r="CD53" s="21">
        <v>110</v>
      </c>
      <c r="CE53" s="21">
        <v>108</v>
      </c>
      <c r="CF53" s="21">
        <v>107</v>
      </c>
      <c r="CG53" s="21">
        <v>103</v>
      </c>
      <c r="CH53" s="21">
        <v>105</v>
      </c>
      <c r="CI53" s="21">
        <v>102</v>
      </c>
      <c r="CJ53" s="21">
        <v>104</v>
      </c>
      <c r="CK53" s="21">
        <v>95</v>
      </c>
      <c r="CL53" s="21">
        <v>85</v>
      </c>
      <c r="CM53" s="21">
        <v>91</v>
      </c>
      <c r="CN53" s="21">
        <v>85</v>
      </c>
      <c r="CO53" s="21">
        <v>87</v>
      </c>
      <c r="CP53" s="21">
        <v>81</v>
      </c>
      <c r="CQ53" s="21">
        <v>82</v>
      </c>
      <c r="CR53" s="21">
        <v>82</v>
      </c>
      <c r="CS53" s="21">
        <v>87</v>
      </c>
      <c r="CT53" s="21">
        <v>75</v>
      </c>
      <c r="CU53" s="21">
        <v>80</v>
      </c>
      <c r="CV53" s="21">
        <v>79</v>
      </c>
      <c r="CW53" s="21">
        <v>75</v>
      </c>
    </row>
    <row r="56" spans="1:101">
      <c r="A56" s="69" t="s">
        <v>54</v>
      </c>
      <c r="B56" s="7" t="s">
        <v>73</v>
      </c>
      <c r="D56" t="s">
        <v>72</v>
      </c>
    </row>
    <row r="57" spans="1:101">
      <c r="A57" s="70"/>
      <c r="B57" s="11" t="s">
        <v>56</v>
      </c>
      <c r="F57" s="19">
        <v>1.0416666666666666E-2</v>
      </c>
      <c r="G57" s="19">
        <v>2.0833333333333332E-2</v>
      </c>
      <c r="H57" s="19">
        <v>3.125E-2</v>
      </c>
      <c r="I57" s="19">
        <v>4.1666666666666664E-2</v>
      </c>
      <c r="J57" s="19">
        <v>5.2083333333333336E-2</v>
      </c>
      <c r="K57" s="19">
        <v>6.25E-2</v>
      </c>
      <c r="L57" s="19">
        <v>7.2916666666666671E-2</v>
      </c>
      <c r="M57" s="19">
        <v>8.3333333333333329E-2</v>
      </c>
      <c r="N57" s="19">
        <v>9.375E-2</v>
      </c>
      <c r="O57" s="19">
        <v>0.10416666666666667</v>
      </c>
      <c r="P57" s="19">
        <v>0.11458333333333333</v>
      </c>
      <c r="Q57" s="19">
        <v>0.125</v>
      </c>
      <c r="R57" s="19">
        <v>0.13541666666666666</v>
      </c>
      <c r="S57" s="19">
        <v>0.14583333333333334</v>
      </c>
      <c r="T57" s="19">
        <v>0.15625</v>
      </c>
      <c r="U57" s="19">
        <v>0.16666666666666666</v>
      </c>
      <c r="V57" s="19">
        <v>0.17708333333333334</v>
      </c>
      <c r="W57" s="19">
        <v>0.1875</v>
      </c>
      <c r="X57" s="19">
        <v>0.19791666666666666</v>
      </c>
      <c r="Y57" s="19">
        <v>0.20833333333333334</v>
      </c>
      <c r="Z57" s="19">
        <v>0.21875</v>
      </c>
      <c r="AA57" s="19">
        <v>0.22916666666666666</v>
      </c>
      <c r="AB57" s="19">
        <v>0.23958333333333334</v>
      </c>
      <c r="AC57" s="19">
        <v>0.25</v>
      </c>
      <c r="AD57" s="19">
        <v>0.26041666666666669</v>
      </c>
      <c r="AE57" s="19">
        <v>0.27083333333333331</v>
      </c>
      <c r="AF57" s="19">
        <v>0.28125</v>
      </c>
      <c r="AG57" s="19">
        <v>0.29166666666666669</v>
      </c>
      <c r="AH57" s="19">
        <v>0.30208333333333331</v>
      </c>
      <c r="AI57" s="19">
        <v>0.3125</v>
      </c>
      <c r="AJ57" s="19">
        <v>0.32291666666666669</v>
      </c>
      <c r="AK57" s="19">
        <v>0.33333333333333331</v>
      </c>
      <c r="AL57" s="19">
        <v>0.34375</v>
      </c>
      <c r="AM57" s="19">
        <v>0.35416666666666669</v>
      </c>
      <c r="AN57" s="19">
        <v>0.36458333333333331</v>
      </c>
      <c r="AO57" s="19">
        <v>0.375</v>
      </c>
      <c r="AP57" s="19">
        <v>0.38541666666666669</v>
      </c>
      <c r="AQ57" s="19">
        <v>0.39583333333333331</v>
      </c>
      <c r="AR57" s="19">
        <v>0.40625</v>
      </c>
      <c r="AS57" s="19">
        <v>0.41666666666666669</v>
      </c>
      <c r="AT57" s="19">
        <v>0.42708333333333331</v>
      </c>
      <c r="AU57" s="19">
        <v>0.4375</v>
      </c>
      <c r="AV57" s="19">
        <v>0.44791666666666669</v>
      </c>
      <c r="AW57" s="19">
        <v>0.45833333333333331</v>
      </c>
      <c r="AX57" s="19">
        <v>0.46875</v>
      </c>
      <c r="AY57" s="19">
        <v>0.47916666666666669</v>
      </c>
      <c r="AZ57" s="19">
        <v>0.48958333333333331</v>
      </c>
      <c r="BA57" s="19">
        <v>0.5</v>
      </c>
      <c r="BB57" s="19">
        <v>0.51041666666666663</v>
      </c>
      <c r="BC57" s="19">
        <v>0.52083333333333337</v>
      </c>
      <c r="BD57" s="19">
        <v>0.53125</v>
      </c>
      <c r="BE57" s="19">
        <v>0.54166666666666663</v>
      </c>
      <c r="BF57" s="19">
        <v>0.55208333333333337</v>
      </c>
      <c r="BG57" s="19">
        <v>0.5625</v>
      </c>
      <c r="BH57" s="19">
        <v>0.57291666666666663</v>
      </c>
      <c r="BI57" s="19">
        <v>0.58333333333333337</v>
      </c>
      <c r="BJ57" s="19">
        <v>0.59375</v>
      </c>
      <c r="BK57" s="19">
        <v>0.60416666666666663</v>
      </c>
      <c r="BL57" s="19">
        <v>0.61458333333333337</v>
      </c>
      <c r="BM57" s="19">
        <v>0.625</v>
      </c>
      <c r="BN57" s="19">
        <v>0.63541666666666663</v>
      </c>
      <c r="BO57" s="19">
        <v>0.64583333333333337</v>
      </c>
      <c r="BP57" s="19">
        <v>0.65625</v>
      </c>
      <c r="BQ57" s="19">
        <v>0.66666666666666663</v>
      </c>
      <c r="BR57" s="19">
        <v>0.67708333333333337</v>
      </c>
      <c r="BS57" s="19">
        <v>0.6875</v>
      </c>
      <c r="BT57" s="19">
        <v>0.69791666666666663</v>
      </c>
      <c r="BU57" s="19">
        <v>0.70833333333333337</v>
      </c>
      <c r="BV57" s="19">
        <v>0.71875</v>
      </c>
      <c r="BW57" s="19">
        <v>0.72916666666666663</v>
      </c>
      <c r="BX57" s="19">
        <v>0.73958333333333337</v>
      </c>
      <c r="BY57" s="19">
        <v>0.75</v>
      </c>
      <c r="BZ57" s="19">
        <v>0.76041666666666663</v>
      </c>
      <c r="CA57" s="19">
        <v>0.77083333333333337</v>
      </c>
      <c r="CB57" s="19">
        <v>0.78125</v>
      </c>
      <c r="CC57" s="19">
        <v>0.79166666666666663</v>
      </c>
      <c r="CD57" s="19">
        <v>0.80208333333333337</v>
      </c>
      <c r="CE57" s="19">
        <v>0.8125</v>
      </c>
      <c r="CF57" s="19">
        <v>0.82291666666666663</v>
      </c>
      <c r="CG57" s="19">
        <v>0.83333333333333337</v>
      </c>
      <c r="CH57" s="19">
        <v>0.84375</v>
      </c>
      <c r="CI57" s="19">
        <v>0.85416666666666663</v>
      </c>
      <c r="CJ57" s="19">
        <v>0.86458333333333337</v>
      </c>
      <c r="CK57" s="19">
        <v>0.875</v>
      </c>
      <c r="CL57" s="19">
        <v>0.88541666666666663</v>
      </c>
      <c r="CM57" s="19">
        <v>0.89583333333333337</v>
      </c>
      <c r="CN57" s="19">
        <v>0.90625</v>
      </c>
      <c r="CO57" s="19">
        <v>0.91666666666666663</v>
      </c>
      <c r="CP57" s="19">
        <v>0.92708333333333337</v>
      </c>
      <c r="CQ57" s="19">
        <v>0.9375</v>
      </c>
      <c r="CR57" s="19">
        <v>0.94791666666666663</v>
      </c>
      <c r="CS57" s="19">
        <v>0.95833333333333337</v>
      </c>
      <c r="CT57" s="19">
        <v>0.96875</v>
      </c>
      <c r="CU57" s="19">
        <v>0.97916666666666663</v>
      </c>
      <c r="CV57" s="19">
        <v>0.98958333333333337</v>
      </c>
      <c r="CW57" s="20">
        <v>1</v>
      </c>
    </row>
    <row r="58" spans="1:101">
      <c r="A58" s="24">
        <v>44169</v>
      </c>
      <c r="B58" s="11" t="s">
        <v>57</v>
      </c>
      <c r="E58" s="67" t="s">
        <v>70</v>
      </c>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row>
    <row r="59" spans="1:101">
      <c r="A59" s="24">
        <v>44184</v>
      </c>
      <c r="B59" s="11" t="s">
        <v>59</v>
      </c>
      <c r="E59" s="67"/>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row>
    <row r="60" spans="1:101">
      <c r="A60" s="24">
        <v>44188</v>
      </c>
      <c r="B60" s="11" t="s">
        <v>60</v>
      </c>
      <c r="E60" s="67"/>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row>
    <row r="61" spans="1:101">
      <c r="A61" s="24">
        <v>44196</v>
      </c>
      <c r="B61" s="11" t="s">
        <v>61</v>
      </c>
      <c r="E61" s="67"/>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row>
    <row r="62" spans="1:101">
      <c r="A62" s="24">
        <v>44201</v>
      </c>
      <c r="B62" s="11" t="s">
        <v>62</v>
      </c>
      <c r="E62" s="67"/>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row>
    <row r="63" spans="1:101">
      <c r="A63" s="24">
        <v>44215</v>
      </c>
      <c r="B63" s="11" t="s">
        <v>63</v>
      </c>
      <c r="E63" s="67"/>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row>
    <row r="64" spans="1:101">
      <c r="A64" s="24">
        <v>44223</v>
      </c>
      <c r="B64" s="11" t="s">
        <v>64</v>
      </c>
      <c r="E64" s="67"/>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row>
    <row r="65" spans="1:101">
      <c r="A65" s="24">
        <v>44224</v>
      </c>
      <c r="B65" s="11" t="s">
        <v>65</v>
      </c>
      <c r="E65" s="67"/>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row>
    <row r="66" spans="1:101">
      <c r="A66" s="24">
        <v>44257</v>
      </c>
      <c r="B66" s="11" t="s">
        <v>66</v>
      </c>
      <c r="E66" s="67"/>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row>
    <row r="67" spans="1:101">
      <c r="A67" s="24">
        <v>44230</v>
      </c>
      <c r="B67" s="11" t="s">
        <v>67</v>
      </c>
      <c r="E67" s="67"/>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row>
    <row r="71" spans="1:101">
      <c r="A71" s="69" t="s">
        <v>54</v>
      </c>
      <c r="B71" s="7" t="s">
        <v>74</v>
      </c>
      <c r="D71" t="s">
        <v>72</v>
      </c>
    </row>
    <row r="72" spans="1:101">
      <c r="A72" s="70"/>
      <c r="B72" s="11" t="s">
        <v>56</v>
      </c>
      <c r="F72" s="19">
        <v>1.0416666666666666E-2</v>
      </c>
      <c r="G72" s="19">
        <v>2.0833333333333332E-2</v>
      </c>
      <c r="H72" s="19">
        <v>3.125E-2</v>
      </c>
      <c r="I72" s="19">
        <v>4.1666666666666664E-2</v>
      </c>
      <c r="J72" s="19">
        <v>5.2083333333333336E-2</v>
      </c>
      <c r="K72" s="19">
        <v>6.25E-2</v>
      </c>
      <c r="L72" s="19">
        <v>7.2916666666666671E-2</v>
      </c>
      <c r="M72" s="19">
        <v>8.3333333333333329E-2</v>
      </c>
      <c r="N72" s="19">
        <v>9.375E-2</v>
      </c>
      <c r="O72" s="19">
        <v>0.10416666666666667</v>
      </c>
      <c r="P72" s="19">
        <v>0.11458333333333333</v>
      </c>
      <c r="Q72" s="19">
        <v>0.125</v>
      </c>
      <c r="R72" s="19">
        <v>0.13541666666666666</v>
      </c>
      <c r="S72" s="19">
        <v>0.14583333333333334</v>
      </c>
      <c r="T72" s="19">
        <v>0.15625</v>
      </c>
      <c r="U72" s="19">
        <v>0.16666666666666666</v>
      </c>
      <c r="V72" s="19">
        <v>0.17708333333333334</v>
      </c>
      <c r="W72" s="19">
        <v>0.1875</v>
      </c>
      <c r="X72" s="19">
        <v>0.19791666666666666</v>
      </c>
      <c r="Y72" s="19">
        <v>0.20833333333333334</v>
      </c>
      <c r="Z72" s="19">
        <v>0.21875</v>
      </c>
      <c r="AA72" s="19">
        <v>0.22916666666666666</v>
      </c>
      <c r="AB72" s="19">
        <v>0.23958333333333334</v>
      </c>
      <c r="AC72" s="19">
        <v>0.25</v>
      </c>
      <c r="AD72" s="19">
        <v>0.26041666666666669</v>
      </c>
      <c r="AE72" s="19">
        <v>0.27083333333333331</v>
      </c>
      <c r="AF72" s="19">
        <v>0.28125</v>
      </c>
      <c r="AG72" s="19">
        <v>0.29166666666666669</v>
      </c>
      <c r="AH72" s="19">
        <v>0.30208333333333331</v>
      </c>
      <c r="AI72" s="19">
        <v>0.3125</v>
      </c>
      <c r="AJ72" s="19">
        <v>0.32291666666666669</v>
      </c>
      <c r="AK72" s="19">
        <v>0.33333333333333331</v>
      </c>
      <c r="AL72" s="19">
        <v>0.34375</v>
      </c>
      <c r="AM72" s="19">
        <v>0.35416666666666669</v>
      </c>
      <c r="AN72" s="19">
        <v>0.36458333333333331</v>
      </c>
      <c r="AO72" s="19">
        <v>0.375</v>
      </c>
      <c r="AP72" s="19">
        <v>0.38541666666666669</v>
      </c>
      <c r="AQ72" s="19">
        <v>0.39583333333333331</v>
      </c>
      <c r="AR72" s="19">
        <v>0.40625</v>
      </c>
      <c r="AS72" s="19">
        <v>0.41666666666666669</v>
      </c>
      <c r="AT72" s="19">
        <v>0.42708333333333331</v>
      </c>
      <c r="AU72" s="19">
        <v>0.4375</v>
      </c>
      <c r="AV72" s="19">
        <v>0.44791666666666669</v>
      </c>
      <c r="AW72" s="19">
        <v>0.45833333333333331</v>
      </c>
      <c r="AX72" s="19">
        <v>0.46875</v>
      </c>
      <c r="AY72" s="19">
        <v>0.47916666666666669</v>
      </c>
      <c r="AZ72" s="19">
        <v>0.48958333333333331</v>
      </c>
      <c r="BA72" s="19">
        <v>0.5</v>
      </c>
      <c r="BB72" s="19">
        <v>0.51041666666666663</v>
      </c>
      <c r="BC72" s="19">
        <v>0.52083333333333337</v>
      </c>
      <c r="BD72" s="19">
        <v>0.53125</v>
      </c>
      <c r="BE72" s="19">
        <v>0.54166666666666663</v>
      </c>
      <c r="BF72" s="19">
        <v>0.55208333333333337</v>
      </c>
      <c r="BG72" s="19">
        <v>0.5625</v>
      </c>
      <c r="BH72" s="19">
        <v>0.57291666666666663</v>
      </c>
      <c r="BI72" s="19">
        <v>0.58333333333333337</v>
      </c>
      <c r="BJ72" s="19">
        <v>0.59375</v>
      </c>
      <c r="BK72" s="19">
        <v>0.60416666666666663</v>
      </c>
      <c r="BL72" s="19">
        <v>0.61458333333333337</v>
      </c>
      <c r="BM72" s="19">
        <v>0.625</v>
      </c>
      <c r="BN72" s="19">
        <v>0.63541666666666663</v>
      </c>
      <c r="BO72" s="19">
        <v>0.64583333333333337</v>
      </c>
      <c r="BP72" s="19">
        <v>0.65625</v>
      </c>
      <c r="BQ72" s="19">
        <v>0.66666666666666663</v>
      </c>
      <c r="BR72" s="19">
        <v>0.67708333333333337</v>
      </c>
      <c r="BS72" s="19">
        <v>0.6875</v>
      </c>
      <c r="BT72" s="19">
        <v>0.69791666666666663</v>
      </c>
      <c r="BU72" s="19">
        <v>0.70833333333333337</v>
      </c>
      <c r="BV72" s="19">
        <v>0.71875</v>
      </c>
      <c r="BW72" s="19">
        <v>0.72916666666666663</v>
      </c>
      <c r="BX72" s="19">
        <v>0.73958333333333337</v>
      </c>
      <c r="BY72" s="19">
        <v>0.75</v>
      </c>
      <c r="BZ72" s="19">
        <v>0.76041666666666663</v>
      </c>
      <c r="CA72" s="19">
        <v>0.77083333333333337</v>
      </c>
      <c r="CB72" s="19">
        <v>0.78125</v>
      </c>
      <c r="CC72" s="19">
        <v>0.79166666666666663</v>
      </c>
      <c r="CD72" s="19">
        <v>0.80208333333333337</v>
      </c>
      <c r="CE72" s="19">
        <v>0.8125</v>
      </c>
      <c r="CF72" s="19">
        <v>0.82291666666666663</v>
      </c>
      <c r="CG72" s="19">
        <v>0.83333333333333337</v>
      </c>
      <c r="CH72" s="19">
        <v>0.84375</v>
      </c>
      <c r="CI72" s="19">
        <v>0.85416666666666663</v>
      </c>
      <c r="CJ72" s="19">
        <v>0.86458333333333337</v>
      </c>
      <c r="CK72" s="19">
        <v>0.875</v>
      </c>
      <c r="CL72" s="19">
        <v>0.88541666666666663</v>
      </c>
      <c r="CM72" s="19">
        <v>0.89583333333333337</v>
      </c>
      <c r="CN72" s="19">
        <v>0.90625</v>
      </c>
      <c r="CO72" s="19">
        <v>0.91666666666666663</v>
      </c>
      <c r="CP72" s="19">
        <v>0.92708333333333337</v>
      </c>
      <c r="CQ72" s="19">
        <v>0.9375</v>
      </c>
      <c r="CR72" s="19">
        <v>0.94791666666666663</v>
      </c>
      <c r="CS72" s="19">
        <v>0.95833333333333337</v>
      </c>
      <c r="CT72" s="19">
        <v>0.96875</v>
      </c>
      <c r="CU72" s="19">
        <v>0.97916666666666663</v>
      </c>
      <c r="CV72" s="19">
        <v>0.98958333333333337</v>
      </c>
      <c r="CW72" s="20">
        <v>1</v>
      </c>
    </row>
    <row r="73" spans="1:101" ht="14.5" customHeight="1">
      <c r="A73" s="24">
        <v>44169</v>
      </c>
      <c r="B73" s="11" t="s">
        <v>57</v>
      </c>
      <c r="E73" s="67" t="s">
        <v>70</v>
      </c>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row>
    <row r="74" spans="1:101">
      <c r="A74" s="24">
        <v>44184</v>
      </c>
      <c r="B74" s="11" t="s">
        <v>59</v>
      </c>
      <c r="E74" s="67"/>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row>
    <row r="75" spans="1:101">
      <c r="A75" s="24">
        <v>44188</v>
      </c>
      <c r="B75" s="11" t="s">
        <v>60</v>
      </c>
      <c r="E75" s="67"/>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row>
    <row r="76" spans="1:101">
      <c r="A76" s="24">
        <v>44196</v>
      </c>
      <c r="B76" s="11" t="s">
        <v>61</v>
      </c>
      <c r="E76" s="67"/>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row>
    <row r="77" spans="1:101">
      <c r="A77" s="24">
        <v>44201</v>
      </c>
      <c r="B77" s="11" t="s">
        <v>62</v>
      </c>
      <c r="E77" s="67"/>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row>
    <row r="78" spans="1:101">
      <c r="A78" s="24">
        <v>44215</v>
      </c>
      <c r="B78" s="11" t="s">
        <v>63</v>
      </c>
      <c r="E78" s="67"/>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row>
    <row r="79" spans="1:101">
      <c r="A79" s="24">
        <v>44223</v>
      </c>
      <c r="B79" s="11" t="s">
        <v>64</v>
      </c>
      <c r="E79" s="67"/>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row>
    <row r="80" spans="1:101">
      <c r="A80" s="24">
        <v>44224</v>
      </c>
      <c r="B80" s="11" t="s">
        <v>65</v>
      </c>
      <c r="E80" s="67"/>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row>
    <row r="81" spans="1:101">
      <c r="A81" s="24">
        <v>44257</v>
      </c>
      <c r="B81" s="11" t="s">
        <v>66</v>
      </c>
      <c r="E81" s="67"/>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row>
    <row r="82" spans="1:101">
      <c r="A82" s="24">
        <v>44230</v>
      </c>
      <c r="B82" s="11" t="s">
        <v>67</v>
      </c>
      <c r="E82" s="67"/>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row>
    <row r="86" spans="1:101">
      <c r="A86" s="69" t="s">
        <v>54</v>
      </c>
      <c r="B86" s="7" t="s">
        <v>75</v>
      </c>
      <c r="D86" t="s">
        <v>72</v>
      </c>
    </row>
    <row r="87" spans="1:101">
      <c r="A87" s="70"/>
      <c r="B87" s="11" t="s">
        <v>56</v>
      </c>
      <c r="F87" s="19">
        <v>1.0416666666666666E-2</v>
      </c>
      <c r="G87" s="19">
        <v>2.0833333333333332E-2</v>
      </c>
      <c r="H87" s="19">
        <v>3.125E-2</v>
      </c>
      <c r="I87" s="19">
        <v>4.1666666666666664E-2</v>
      </c>
      <c r="J87" s="19">
        <v>5.2083333333333336E-2</v>
      </c>
      <c r="K87" s="19">
        <v>6.25E-2</v>
      </c>
      <c r="L87" s="19">
        <v>7.2916666666666671E-2</v>
      </c>
      <c r="M87" s="19">
        <v>8.3333333333333329E-2</v>
      </c>
      <c r="N87" s="19">
        <v>9.375E-2</v>
      </c>
      <c r="O87" s="19">
        <v>0.10416666666666667</v>
      </c>
      <c r="P87" s="19">
        <v>0.11458333333333333</v>
      </c>
      <c r="Q87" s="19">
        <v>0.125</v>
      </c>
      <c r="R87" s="19">
        <v>0.13541666666666666</v>
      </c>
      <c r="S87" s="19">
        <v>0.14583333333333334</v>
      </c>
      <c r="T87" s="19">
        <v>0.15625</v>
      </c>
      <c r="U87" s="19">
        <v>0.16666666666666666</v>
      </c>
      <c r="V87" s="19">
        <v>0.17708333333333334</v>
      </c>
      <c r="W87" s="19">
        <v>0.1875</v>
      </c>
      <c r="X87" s="19">
        <v>0.19791666666666666</v>
      </c>
      <c r="Y87" s="19">
        <v>0.20833333333333334</v>
      </c>
      <c r="Z87" s="19">
        <v>0.21875</v>
      </c>
      <c r="AA87" s="19">
        <v>0.22916666666666666</v>
      </c>
      <c r="AB87" s="19">
        <v>0.23958333333333334</v>
      </c>
      <c r="AC87" s="19">
        <v>0.25</v>
      </c>
      <c r="AD87" s="19">
        <v>0.26041666666666669</v>
      </c>
      <c r="AE87" s="19">
        <v>0.27083333333333331</v>
      </c>
      <c r="AF87" s="19">
        <v>0.28125</v>
      </c>
      <c r="AG87" s="19">
        <v>0.29166666666666669</v>
      </c>
      <c r="AH87" s="19">
        <v>0.30208333333333331</v>
      </c>
      <c r="AI87" s="19">
        <v>0.3125</v>
      </c>
      <c r="AJ87" s="19">
        <v>0.32291666666666669</v>
      </c>
      <c r="AK87" s="19">
        <v>0.33333333333333331</v>
      </c>
      <c r="AL87" s="19">
        <v>0.34375</v>
      </c>
      <c r="AM87" s="19">
        <v>0.35416666666666669</v>
      </c>
      <c r="AN87" s="19">
        <v>0.36458333333333331</v>
      </c>
      <c r="AO87" s="19">
        <v>0.375</v>
      </c>
      <c r="AP87" s="19">
        <v>0.38541666666666669</v>
      </c>
      <c r="AQ87" s="19">
        <v>0.39583333333333331</v>
      </c>
      <c r="AR87" s="19">
        <v>0.40625</v>
      </c>
      <c r="AS87" s="19">
        <v>0.41666666666666669</v>
      </c>
      <c r="AT87" s="19">
        <v>0.42708333333333331</v>
      </c>
      <c r="AU87" s="19">
        <v>0.4375</v>
      </c>
      <c r="AV87" s="19">
        <v>0.44791666666666669</v>
      </c>
      <c r="AW87" s="19">
        <v>0.45833333333333331</v>
      </c>
      <c r="AX87" s="19">
        <v>0.46875</v>
      </c>
      <c r="AY87" s="19">
        <v>0.47916666666666669</v>
      </c>
      <c r="AZ87" s="19">
        <v>0.48958333333333331</v>
      </c>
      <c r="BA87" s="19">
        <v>0.5</v>
      </c>
      <c r="BB87" s="19">
        <v>0.51041666666666663</v>
      </c>
      <c r="BC87" s="19">
        <v>0.52083333333333337</v>
      </c>
      <c r="BD87" s="19">
        <v>0.53125</v>
      </c>
      <c r="BE87" s="19">
        <v>0.54166666666666663</v>
      </c>
      <c r="BF87" s="19">
        <v>0.55208333333333337</v>
      </c>
      <c r="BG87" s="19">
        <v>0.5625</v>
      </c>
      <c r="BH87" s="19">
        <v>0.57291666666666663</v>
      </c>
      <c r="BI87" s="19">
        <v>0.58333333333333337</v>
      </c>
      <c r="BJ87" s="19">
        <v>0.59375</v>
      </c>
      <c r="BK87" s="19">
        <v>0.60416666666666663</v>
      </c>
      <c r="BL87" s="19">
        <v>0.61458333333333337</v>
      </c>
      <c r="BM87" s="19">
        <v>0.625</v>
      </c>
      <c r="BN87" s="19">
        <v>0.63541666666666663</v>
      </c>
      <c r="BO87" s="19">
        <v>0.64583333333333337</v>
      </c>
      <c r="BP87" s="19">
        <v>0.65625</v>
      </c>
      <c r="BQ87" s="19">
        <v>0.66666666666666663</v>
      </c>
      <c r="BR87" s="19">
        <v>0.67708333333333337</v>
      </c>
      <c r="BS87" s="19">
        <v>0.6875</v>
      </c>
      <c r="BT87" s="19">
        <v>0.69791666666666663</v>
      </c>
      <c r="BU87" s="19">
        <v>0.70833333333333337</v>
      </c>
      <c r="BV87" s="19">
        <v>0.71875</v>
      </c>
      <c r="BW87" s="19">
        <v>0.72916666666666663</v>
      </c>
      <c r="BX87" s="19">
        <v>0.73958333333333337</v>
      </c>
      <c r="BY87" s="19">
        <v>0.75</v>
      </c>
      <c r="BZ87" s="19">
        <v>0.76041666666666663</v>
      </c>
      <c r="CA87" s="19">
        <v>0.77083333333333337</v>
      </c>
      <c r="CB87" s="19">
        <v>0.78125</v>
      </c>
      <c r="CC87" s="19">
        <v>0.79166666666666663</v>
      </c>
      <c r="CD87" s="19">
        <v>0.80208333333333337</v>
      </c>
      <c r="CE87" s="19">
        <v>0.8125</v>
      </c>
      <c r="CF87" s="19">
        <v>0.82291666666666663</v>
      </c>
      <c r="CG87" s="19">
        <v>0.83333333333333337</v>
      </c>
      <c r="CH87" s="19">
        <v>0.84375</v>
      </c>
      <c r="CI87" s="19">
        <v>0.85416666666666663</v>
      </c>
      <c r="CJ87" s="19">
        <v>0.86458333333333337</v>
      </c>
      <c r="CK87" s="19">
        <v>0.875</v>
      </c>
      <c r="CL87" s="19">
        <v>0.88541666666666663</v>
      </c>
      <c r="CM87" s="19">
        <v>0.89583333333333337</v>
      </c>
      <c r="CN87" s="19">
        <v>0.90625</v>
      </c>
      <c r="CO87" s="19">
        <v>0.91666666666666663</v>
      </c>
      <c r="CP87" s="19">
        <v>0.92708333333333337</v>
      </c>
      <c r="CQ87" s="19">
        <v>0.9375</v>
      </c>
      <c r="CR87" s="19">
        <v>0.94791666666666663</v>
      </c>
      <c r="CS87" s="19">
        <v>0.95833333333333337</v>
      </c>
      <c r="CT87" s="19">
        <v>0.96875</v>
      </c>
      <c r="CU87" s="19">
        <v>0.97916666666666663</v>
      </c>
      <c r="CV87" s="19">
        <v>0.98958333333333337</v>
      </c>
      <c r="CW87" s="20">
        <v>1</v>
      </c>
    </row>
    <row r="88" spans="1:101" ht="14.5" customHeight="1">
      <c r="A88" s="24">
        <v>44169</v>
      </c>
      <c r="B88" s="11" t="s">
        <v>57</v>
      </c>
      <c r="E88" s="67" t="s">
        <v>70</v>
      </c>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row>
    <row r="89" spans="1:101">
      <c r="A89" s="24">
        <v>44184</v>
      </c>
      <c r="B89" s="11" t="s">
        <v>59</v>
      </c>
      <c r="E89" s="67"/>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row>
    <row r="90" spans="1:101">
      <c r="A90" s="24">
        <v>44188</v>
      </c>
      <c r="B90" s="11" t="s">
        <v>60</v>
      </c>
      <c r="E90" s="67"/>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row>
    <row r="91" spans="1:101">
      <c r="A91" s="24">
        <v>44196</v>
      </c>
      <c r="B91" s="11" t="s">
        <v>61</v>
      </c>
      <c r="E91" s="67"/>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row>
    <row r="92" spans="1:101">
      <c r="A92" s="24">
        <v>44201</v>
      </c>
      <c r="B92" s="11" t="s">
        <v>62</v>
      </c>
      <c r="E92" s="67"/>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row>
    <row r="93" spans="1:101">
      <c r="A93" s="24">
        <v>44215</v>
      </c>
      <c r="B93" s="11" t="s">
        <v>63</v>
      </c>
      <c r="E93" s="67"/>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row>
    <row r="94" spans="1:101">
      <c r="A94" s="24">
        <v>44223</v>
      </c>
      <c r="B94" s="11" t="s">
        <v>64</v>
      </c>
      <c r="E94" s="67"/>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row>
    <row r="95" spans="1:101">
      <c r="A95" s="24">
        <v>44224</v>
      </c>
      <c r="B95" s="11" t="s">
        <v>65</v>
      </c>
      <c r="E95" s="67"/>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row>
    <row r="96" spans="1:101">
      <c r="A96" s="24">
        <v>44257</v>
      </c>
      <c r="B96" s="11" t="s">
        <v>66</v>
      </c>
      <c r="E96" s="67"/>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row>
    <row r="97" spans="1:101">
      <c r="A97" s="24">
        <v>44230</v>
      </c>
      <c r="B97" s="11" t="s">
        <v>67</v>
      </c>
      <c r="E97" s="67"/>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row>
  </sheetData>
  <sheetProtection selectLockedCells="1"/>
  <mergeCells count="12">
    <mergeCell ref="A86:A87"/>
    <mergeCell ref="A11:A12"/>
    <mergeCell ref="A27:A28"/>
    <mergeCell ref="A42:A43"/>
    <mergeCell ref="A56:A57"/>
    <mergeCell ref="A71:A72"/>
    <mergeCell ref="E88:E97"/>
    <mergeCell ref="E13:E22"/>
    <mergeCell ref="E29:E38"/>
    <mergeCell ref="E44:E53"/>
    <mergeCell ref="E58:E67"/>
    <mergeCell ref="E73:E82"/>
  </mergeCell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C6A14-3A78-462A-B6EC-073488C244F4}">
  <dimension ref="A1:CW99"/>
  <sheetViews>
    <sheetView zoomScale="70" zoomScaleNormal="70" workbookViewId="0">
      <selection activeCell="D16" sqref="D16"/>
    </sheetView>
  </sheetViews>
  <sheetFormatPr defaultColWidth="8.7265625" defaultRowHeight="14.5"/>
  <cols>
    <col min="1" max="1" width="28.54296875" style="28" customWidth="1"/>
    <col min="2" max="2" width="25.54296875" style="28" bestFit="1" customWidth="1"/>
    <col min="3" max="3" width="22.81640625" style="28" customWidth="1"/>
    <col min="4" max="4" width="8.7265625" style="28"/>
    <col min="5" max="5" width="16.7265625" style="28" bestFit="1" customWidth="1"/>
    <col min="6" max="14" width="8.7265625" style="28"/>
    <col min="15" max="15" width="8.7265625" style="28" customWidth="1"/>
    <col min="16" max="16384" width="8.7265625" style="28"/>
  </cols>
  <sheetData>
    <row r="1" spans="1:101" ht="15" thickBot="1"/>
    <row r="2" spans="1:101">
      <c r="B2" s="29"/>
      <c r="C2" s="30"/>
      <c r="D2" s="30"/>
      <c r="E2" s="28" t="s">
        <v>42</v>
      </c>
      <c r="F2" s="26">
        <f>IF(AND(F3&gt;$C$6,F3&lt;=$D$6),1,0)</f>
        <v>0</v>
      </c>
      <c r="G2" s="26">
        <f t="shared" ref="G2:BR2" si="0">IF(AND(G3&gt;$C$6,G3&lt;=$D$6),1,0)</f>
        <v>0</v>
      </c>
      <c r="H2" s="26">
        <f t="shared" si="0"/>
        <v>0</v>
      </c>
      <c r="I2" s="26">
        <f t="shared" si="0"/>
        <v>0</v>
      </c>
      <c r="J2" s="26">
        <f t="shared" si="0"/>
        <v>0</v>
      </c>
      <c r="K2" s="26">
        <f t="shared" si="0"/>
        <v>0</v>
      </c>
      <c r="L2" s="26">
        <f t="shared" si="0"/>
        <v>0</v>
      </c>
      <c r="M2" s="26">
        <f t="shared" si="0"/>
        <v>0</v>
      </c>
      <c r="N2" s="26">
        <f t="shared" si="0"/>
        <v>0</v>
      </c>
      <c r="O2" s="26">
        <f t="shared" si="0"/>
        <v>0</v>
      </c>
      <c r="P2" s="26">
        <f t="shared" si="0"/>
        <v>0</v>
      </c>
      <c r="Q2" s="26">
        <f t="shared" si="0"/>
        <v>0</v>
      </c>
      <c r="R2" s="26">
        <f t="shared" si="0"/>
        <v>0</v>
      </c>
      <c r="S2" s="26">
        <f t="shared" si="0"/>
        <v>0</v>
      </c>
      <c r="T2" s="26">
        <f t="shared" si="0"/>
        <v>0</v>
      </c>
      <c r="U2" s="26">
        <f t="shared" si="0"/>
        <v>0</v>
      </c>
      <c r="V2" s="26">
        <f t="shared" si="0"/>
        <v>0</v>
      </c>
      <c r="W2" s="26">
        <f t="shared" si="0"/>
        <v>0</v>
      </c>
      <c r="X2" s="26">
        <f t="shared" si="0"/>
        <v>0</v>
      </c>
      <c r="Y2" s="26">
        <f t="shared" si="0"/>
        <v>0</v>
      </c>
      <c r="Z2" s="26">
        <f t="shared" si="0"/>
        <v>0</v>
      </c>
      <c r="AA2" s="26">
        <f t="shared" si="0"/>
        <v>0</v>
      </c>
      <c r="AB2" s="26">
        <f t="shared" si="0"/>
        <v>0</v>
      </c>
      <c r="AC2" s="26">
        <f t="shared" si="0"/>
        <v>0</v>
      </c>
      <c r="AD2" s="26">
        <f t="shared" si="0"/>
        <v>0</v>
      </c>
      <c r="AE2" s="26">
        <f t="shared" si="0"/>
        <v>0</v>
      </c>
      <c r="AF2" s="26">
        <f t="shared" si="0"/>
        <v>0</v>
      </c>
      <c r="AG2" s="26">
        <f t="shared" si="0"/>
        <v>0</v>
      </c>
      <c r="AH2" s="26">
        <f t="shared" si="0"/>
        <v>0</v>
      </c>
      <c r="AI2" s="26">
        <f t="shared" si="0"/>
        <v>0</v>
      </c>
      <c r="AJ2" s="26">
        <f t="shared" si="0"/>
        <v>0</v>
      </c>
      <c r="AK2" s="26">
        <f t="shared" si="0"/>
        <v>0</v>
      </c>
      <c r="AL2" s="26">
        <f t="shared" si="0"/>
        <v>0</v>
      </c>
      <c r="AM2" s="26">
        <f t="shared" si="0"/>
        <v>0</v>
      </c>
      <c r="AN2" s="26">
        <f t="shared" si="0"/>
        <v>0</v>
      </c>
      <c r="AO2" s="26">
        <f t="shared" si="0"/>
        <v>0</v>
      </c>
      <c r="AP2" s="26">
        <f t="shared" si="0"/>
        <v>0</v>
      </c>
      <c r="AQ2" s="26">
        <f t="shared" si="0"/>
        <v>0</v>
      </c>
      <c r="AR2" s="26">
        <f t="shared" si="0"/>
        <v>0</v>
      </c>
      <c r="AS2" s="26">
        <f t="shared" si="0"/>
        <v>0</v>
      </c>
      <c r="AT2" s="26">
        <f t="shared" si="0"/>
        <v>0</v>
      </c>
      <c r="AU2" s="26">
        <f t="shared" si="0"/>
        <v>0</v>
      </c>
      <c r="AV2" s="26">
        <f t="shared" si="0"/>
        <v>0</v>
      </c>
      <c r="AW2" s="26">
        <f t="shared" si="0"/>
        <v>0</v>
      </c>
      <c r="AX2" s="26">
        <f t="shared" si="0"/>
        <v>0</v>
      </c>
      <c r="AY2" s="26">
        <f t="shared" si="0"/>
        <v>0</v>
      </c>
      <c r="AZ2" s="26">
        <f t="shared" si="0"/>
        <v>0</v>
      </c>
      <c r="BA2" s="26">
        <f t="shared" si="0"/>
        <v>0</v>
      </c>
      <c r="BB2" s="26">
        <f t="shared" si="0"/>
        <v>0</v>
      </c>
      <c r="BC2" s="26">
        <f t="shared" si="0"/>
        <v>0</v>
      </c>
      <c r="BD2" s="26">
        <f t="shared" si="0"/>
        <v>0</v>
      </c>
      <c r="BE2" s="26">
        <f t="shared" si="0"/>
        <v>0</v>
      </c>
      <c r="BF2" s="26">
        <f t="shared" si="0"/>
        <v>0</v>
      </c>
      <c r="BG2" s="26">
        <f t="shared" si="0"/>
        <v>0</v>
      </c>
      <c r="BH2" s="26">
        <f t="shared" si="0"/>
        <v>0</v>
      </c>
      <c r="BI2" s="26">
        <f t="shared" si="0"/>
        <v>0</v>
      </c>
      <c r="BJ2" s="26">
        <f t="shared" si="0"/>
        <v>0</v>
      </c>
      <c r="BK2" s="26">
        <f t="shared" si="0"/>
        <v>0</v>
      </c>
      <c r="BL2" s="26">
        <f t="shared" si="0"/>
        <v>0</v>
      </c>
      <c r="BM2" s="26">
        <f t="shared" si="0"/>
        <v>0</v>
      </c>
      <c r="BN2" s="26">
        <f t="shared" si="0"/>
        <v>0</v>
      </c>
      <c r="BO2" s="26">
        <f t="shared" si="0"/>
        <v>0</v>
      </c>
      <c r="BP2" s="26">
        <f t="shared" si="0"/>
        <v>0</v>
      </c>
      <c r="BQ2" s="26">
        <f t="shared" si="0"/>
        <v>0</v>
      </c>
      <c r="BR2" s="26">
        <f t="shared" si="0"/>
        <v>1</v>
      </c>
      <c r="BS2" s="26">
        <f t="shared" ref="BS2:CW2" si="1">IF(AND(BS3&gt;$C$6,BS3&lt;=$D$6),1,0)</f>
        <v>1</v>
      </c>
      <c r="BT2" s="26">
        <f t="shared" si="1"/>
        <v>1</v>
      </c>
      <c r="BU2" s="26">
        <f t="shared" si="1"/>
        <v>1</v>
      </c>
      <c r="BV2" s="26">
        <f t="shared" si="1"/>
        <v>1</v>
      </c>
      <c r="BW2" s="26">
        <f t="shared" si="1"/>
        <v>1</v>
      </c>
      <c r="BX2" s="26">
        <f t="shared" si="1"/>
        <v>1</v>
      </c>
      <c r="BY2" s="26">
        <f t="shared" si="1"/>
        <v>1</v>
      </c>
      <c r="BZ2" s="26">
        <f t="shared" si="1"/>
        <v>0</v>
      </c>
      <c r="CA2" s="26">
        <f t="shared" si="1"/>
        <v>0</v>
      </c>
      <c r="CB2" s="26">
        <f t="shared" si="1"/>
        <v>0</v>
      </c>
      <c r="CC2" s="26">
        <f t="shared" si="1"/>
        <v>0</v>
      </c>
      <c r="CD2" s="26">
        <f t="shared" si="1"/>
        <v>0</v>
      </c>
      <c r="CE2" s="26">
        <f t="shared" si="1"/>
        <v>0</v>
      </c>
      <c r="CF2" s="26">
        <f t="shared" si="1"/>
        <v>0</v>
      </c>
      <c r="CG2" s="26">
        <f t="shared" si="1"/>
        <v>0</v>
      </c>
      <c r="CH2" s="26">
        <f t="shared" si="1"/>
        <v>0</v>
      </c>
      <c r="CI2" s="26">
        <f t="shared" si="1"/>
        <v>0</v>
      </c>
      <c r="CJ2" s="26">
        <f t="shared" si="1"/>
        <v>0</v>
      </c>
      <c r="CK2" s="26">
        <f t="shared" si="1"/>
        <v>0</v>
      </c>
      <c r="CL2" s="26">
        <f t="shared" si="1"/>
        <v>0</v>
      </c>
      <c r="CM2" s="26">
        <f t="shared" si="1"/>
        <v>0</v>
      </c>
      <c r="CN2" s="26">
        <f t="shared" si="1"/>
        <v>0</v>
      </c>
      <c r="CO2" s="26">
        <f t="shared" si="1"/>
        <v>0</v>
      </c>
      <c r="CP2" s="26">
        <f t="shared" si="1"/>
        <v>0</v>
      </c>
      <c r="CQ2" s="26">
        <f t="shared" si="1"/>
        <v>0</v>
      </c>
      <c r="CR2" s="26">
        <f t="shared" si="1"/>
        <v>0</v>
      </c>
      <c r="CS2" s="26">
        <f t="shared" si="1"/>
        <v>0</v>
      </c>
      <c r="CT2" s="26">
        <f t="shared" si="1"/>
        <v>0</v>
      </c>
      <c r="CU2" s="26">
        <f t="shared" si="1"/>
        <v>0</v>
      </c>
      <c r="CV2" s="26">
        <f t="shared" si="1"/>
        <v>0</v>
      </c>
      <c r="CW2" s="26">
        <f t="shared" si="1"/>
        <v>0</v>
      </c>
    </row>
    <row r="3" spans="1:101">
      <c r="B3" s="31" t="s">
        <v>43</v>
      </c>
      <c r="C3" s="32"/>
      <c r="D3" s="32"/>
      <c r="E3" s="28" t="s">
        <v>45</v>
      </c>
      <c r="F3" s="22">
        <v>1.0416666666666666E-2</v>
      </c>
      <c r="G3" s="22">
        <v>2.0833333333333332E-2</v>
      </c>
      <c r="H3" s="22">
        <v>3.125E-2</v>
      </c>
      <c r="I3" s="22">
        <v>4.1666666666666664E-2</v>
      </c>
      <c r="J3" s="22">
        <v>5.2083333333333336E-2</v>
      </c>
      <c r="K3" s="22">
        <v>6.25E-2</v>
      </c>
      <c r="L3" s="22">
        <v>7.2916666666666671E-2</v>
      </c>
      <c r="M3" s="22">
        <v>8.3333333333333329E-2</v>
      </c>
      <c r="N3" s="22">
        <v>9.375E-2</v>
      </c>
      <c r="O3" s="22">
        <v>0.10416666666666667</v>
      </c>
      <c r="P3" s="22">
        <v>0.11458333333333333</v>
      </c>
      <c r="Q3" s="22">
        <v>0.125</v>
      </c>
      <c r="R3" s="22">
        <v>0.13541666666666666</v>
      </c>
      <c r="S3" s="22">
        <v>0.14583333333333334</v>
      </c>
      <c r="T3" s="22">
        <v>0.15625</v>
      </c>
      <c r="U3" s="22">
        <v>0.16666666666666666</v>
      </c>
      <c r="V3" s="22">
        <v>0.17708333333333334</v>
      </c>
      <c r="W3" s="22">
        <v>0.1875</v>
      </c>
      <c r="X3" s="22">
        <v>0.19791666666666666</v>
      </c>
      <c r="Y3" s="22">
        <v>0.20833333333333334</v>
      </c>
      <c r="Z3" s="22">
        <v>0.21875</v>
      </c>
      <c r="AA3" s="22">
        <v>0.22916666666666666</v>
      </c>
      <c r="AB3" s="22">
        <v>0.23958333333333334</v>
      </c>
      <c r="AC3" s="22">
        <v>0.25</v>
      </c>
      <c r="AD3" s="22">
        <v>0.26041666666666669</v>
      </c>
      <c r="AE3" s="22">
        <v>0.27083333333333331</v>
      </c>
      <c r="AF3" s="22">
        <v>0.28125</v>
      </c>
      <c r="AG3" s="22">
        <v>0.29166666666666669</v>
      </c>
      <c r="AH3" s="22">
        <v>0.30208333333333331</v>
      </c>
      <c r="AI3" s="22">
        <v>0.3125</v>
      </c>
      <c r="AJ3" s="22">
        <v>0.32291666666666669</v>
      </c>
      <c r="AK3" s="22">
        <v>0.33333333333333331</v>
      </c>
      <c r="AL3" s="22">
        <v>0.34375</v>
      </c>
      <c r="AM3" s="22">
        <v>0.35416666666666669</v>
      </c>
      <c r="AN3" s="22">
        <v>0.36458333333333331</v>
      </c>
      <c r="AO3" s="22">
        <v>0.375</v>
      </c>
      <c r="AP3" s="22">
        <v>0.38541666666666669</v>
      </c>
      <c r="AQ3" s="22">
        <v>0.39583333333333331</v>
      </c>
      <c r="AR3" s="22">
        <v>0.40625</v>
      </c>
      <c r="AS3" s="22">
        <v>0.41666666666666669</v>
      </c>
      <c r="AT3" s="22">
        <v>0.42708333333333331</v>
      </c>
      <c r="AU3" s="22">
        <v>0.4375</v>
      </c>
      <c r="AV3" s="22">
        <v>0.44791666666666669</v>
      </c>
      <c r="AW3" s="22">
        <v>0.45833333333333331</v>
      </c>
      <c r="AX3" s="22">
        <v>0.46875</v>
      </c>
      <c r="AY3" s="22">
        <v>0.47916666666666669</v>
      </c>
      <c r="AZ3" s="22">
        <v>0.48958333333333331</v>
      </c>
      <c r="BA3" s="22">
        <v>0.5</v>
      </c>
      <c r="BB3" s="22">
        <v>0.51041666666666663</v>
      </c>
      <c r="BC3" s="22">
        <v>0.52083333333333337</v>
      </c>
      <c r="BD3" s="22">
        <v>0.53125</v>
      </c>
      <c r="BE3" s="22">
        <v>0.54166666666666663</v>
      </c>
      <c r="BF3" s="22">
        <v>0.55208333333333337</v>
      </c>
      <c r="BG3" s="22">
        <v>0.5625</v>
      </c>
      <c r="BH3" s="22">
        <v>0.57291666666666663</v>
      </c>
      <c r="BI3" s="22">
        <v>0.58333333333333337</v>
      </c>
      <c r="BJ3" s="22">
        <v>0.59375</v>
      </c>
      <c r="BK3" s="22">
        <v>0.60416666666666663</v>
      </c>
      <c r="BL3" s="22">
        <v>0.61458333333333337</v>
      </c>
      <c r="BM3" s="22">
        <v>0.625</v>
      </c>
      <c r="BN3" s="22">
        <v>0.63541666666666663</v>
      </c>
      <c r="BO3" s="22">
        <v>0.64583333333333337</v>
      </c>
      <c r="BP3" s="22">
        <v>0.65625</v>
      </c>
      <c r="BQ3" s="22">
        <v>0.66666666666666663</v>
      </c>
      <c r="BR3" s="22">
        <v>0.67708333333333337</v>
      </c>
      <c r="BS3" s="22">
        <v>0.6875</v>
      </c>
      <c r="BT3" s="22">
        <v>0.69791666666666663</v>
      </c>
      <c r="BU3" s="22">
        <v>0.70833333333333337</v>
      </c>
      <c r="BV3" s="22">
        <v>0.71875</v>
      </c>
      <c r="BW3" s="22">
        <v>0.72916666666666663</v>
      </c>
      <c r="BX3" s="22">
        <v>0.73958333333333337</v>
      </c>
      <c r="BY3" s="22">
        <v>0.75</v>
      </c>
      <c r="BZ3" s="22">
        <v>0.76041666666666663</v>
      </c>
      <c r="CA3" s="22">
        <v>0.77083333333333337</v>
      </c>
      <c r="CB3" s="22">
        <v>0.78125</v>
      </c>
      <c r="CC3" s="22">
        <v>0.79166666666666663</v>
      </c>
      <c r="CD3" s="22">
        <v>0.80208333333333337</v>
      </c>
      <c r="CE3" s="22">
        <v>0.8125</v>
      </c>
      <c r="CF3" s="22">
        <v>0.82291666666666663</v>
      </c>
      <c r="CG3" s="22">
        <v>0.83333333333333337</v>
      </c>
      <c r="CH3" s="22">
        <v>0.84375</v>
      </c>
      <c r="CI3" s="22">
        <v>0.85416666666666663</v>
      </c>
      <c r="CJ3" s="22">
        <v>0.86458333333333337</v>
      </c>
      <c r="CK3" s="22">
        <v>0.875</v>
      </c>
      <c r="CL3" s="22">
        <v>0.88541666666666663</v>
      </c>
      <c r="CM3" s="22">
        <v>0.89583333333333337</v>
      </c>
      <c r="CN3" s="22">
        <v>0.90625</v>
      </c>
      <c r="CO3" s="22">
        <v>0.91666666666666663</v>
      </c>
      <c r="CP3" s="22">
        <v>0.92708333333333337</v>
      </c>
      <c r="CQ3" s="22">
        <v>0.9375</v>
      </c>
      <c r="CR3" s="22">
        <v>0.94791666666666663</v>
      </c>
      <c r="CS3" s="22">
        <v>0.95833333333333337</v>
      </c>
      <c r="CT3" s="22">
        <v>0.96875</v>
      </c>
      <c r="CU3" s="22">
        <v>0.97916666666666663</v>
      </c>
      <c r="CV3" s="22">
        <v>0.98958333333333337</v>
      </c>
      <c r="CW3" s="22">
        <v>0</v>
      </c>
    </row>
    <row r="4" spans="1:101">
      <c r="B4" s="31" t="s">
        <v>46</v>
      </c>
      <c r="C4" s="32"/>
      <c r="D4" s="32"/>
      <c r="E4" s="28" t="s">
        <v>48</v>
      </c>
      <c r="F4" s="11">
        <v>1</v>
      </c>
      <c r="G4" s="11">
        <v>2</v>
      </c>
      <c r="H4" s="11">
        <v>3</v>
      </c>
      <c r="I4" s="11">
        <v>4</v>
      </c>
      <c r="J4" s="11">
        <v>5</v>
      </c>
      <c r="K4" s="11">
        <v>6</v>
      </c>
      <c r="L4" s="11">
        <v>7</v>
      </c>
      <c r="M4" s="11">
        <v>8</v>
      </c>
      <c r="N4" s="11">
        <v>9</v>
      </c>
      <c r="O4" s="11">
        <v>10</v>
      </c>
      <c r="P4" s="11">
        <v>11</v>
      </c>
      <c r="Q4" s="11">
        <v>12</v>
      </c>
      <c r="R4" s="11">
        <v>13</v>
      </c>
      <c r="S4" s="11">
        <v>14</v>
      </c>
      <c r="T4" s="11">
        <v>15</v>
      </c>
      <c r="U4" s="11">
        <v>16</v>
      </c>
      <c r="V4" s="11">
        <v>17</v>
      </c>
      <c r="W4" s="11">
        <v>18</v>
      </c>
      <c r="X4" s="11">
        <v>19</v>
      </c>
      <c r="Y4" s="11">
        <v>20</v>
      </c>
      <c r="Z4" s="11">
        <v>21</v>
      </c>
      <c r="AA4" s="11">
        <v>22</v>
      </c>
      <c r="AB4" s="11">
        <v>23</v>
      </c>
      <c r="AC4" s="11">
        <v>24</v>
      </c>
      <c r="AD4" s="11">
        <v>25</v>
      </c>
      <c r="AE4" s="11">
        <v>26</v>
      </c>
      <c r="AF4" s="11">
        <v>27</v>
      </c>
      <c r="AG4" s="11">
        <v>28</v>
      </c>
      <c r="AH4" s="11">
        <v>29</v>
      </c>
      <c r="AI4" s="11">
        <v>30</v>
      </c>
      <c r="AJ4" s="11">
        <v>31</v>
      </c>
      <c r="AK4" s="11">
        <v>32</v>
      </c>
      <c r="AL4" s="11">
        <v>33</v>
      </c>
      <c r="AM4" s="11">
        <v>34</v>
      </c>
      <c r="AN4" s="11">
        <v>35</v>
      </c>
      <c r="AO4" s="11">
        <v>36</v>
      </c>
      <c r="AP4" s="11">
        <v>37</v>
      </c>
      <c r="AQ4" s="11">
        <v>38</v>
      </c>
      <c r="AR4" s="11">
        <v>39</v>
      </c>
      <c r="AS4" s="11">
        <v>40</v>
      </c>
      <c r="AT4" s="11">
        <v>41</v>
      </c>
      <c r="AU4" s="11">
        <v>42</v>
      </c>
      <c r="AV4" s="11">
        <v>43</v>
      </c>
      <c r="AW4" s="11">
        <v>44</v>
      </c>
      <c r="AX4" s="11">
        <v>45</v>
      </c>
      <c r="AY4" s="11">
        <v>46</v>
      </c>
      <c r="AZ4" s="11">
        <v>47</v>
      </c>
      <c r="BA4" s="11">
        <v>48</v>
      </c>
      <c r="BB4" s="11">
        <v>49</v>
      </c>
      <c r="BC4" s="11">
        <v>50</v>
      </c>
      <c r="BD4" s="11">
        <v>51</v>
      </c>
      <c r="BE4" s="11">
        <v>52</v>
      </c>
      <c r="BF4" s="11">
        <v>53</v>
      </c>
      <c r="BG4" s="11">
        <v>54</v>
      </c>
      <c r="BH4" s="11">
        <v>55</v>
      </c>
      <c r="BI4" s="11">
        <v>56</v>
      </c>
      <c r="BJ4" s="11">
        <v>57</v>
      </c>
      <c r="BK4" s="11">
        <v>58</v>
      </c>
      <c r="BL4" s="11">
        <v>59</v>
      </c>
      <c r="BM4" s="11">
        <v>60</v>
      </c>
      <c r="BN4" s="11">
        <v>61</v>
      </c>
      <c r="BO4" s="11">
        <v>62</v>
      </c>
      <c r="BP4" s="11">
        <v>63</v>
      </c>
      <c r="BQ4" s="11">
        <v>64</v>
      </c>
      <c r="BR4" s="11">
        <v>65</v>
      </c>
      <c r="BS4" s="11">
        <v>66</v>
      </c>
      <c r="BT4" s="11">
        <v>67</v>
      </c>
      <c r="BU4" s="11">
        <v>68</v>
      </c>
      <c r="BV4" s="11">
        <v>69</v>
      </c>
      <c r="BW4" s="11">
        <v>70</v>
      </c>
      <c r="BX4" s="11">
        <v>71</v>
      </c>
      <c r="BY4" s="11">
        <v>72</v>
      </c>
      <c r="BZ4" s="11">
        <v>73</v>
      </c>
      <c r="CA4" s="11">
        <v>74</v>
      </c>
      <c r="CB4" s="11">
        <v>75</v>
      </c>
      <c r="CC4" s="11">
        <v>76</v>
      </c>
      <c r="CD4" s="11">
        <v>77</v>
      </c>
      <c r="CE4" s="11">
        <v>78</v>
      </c>
      <c r="CF4" s="11">
        <v>79</v>
      </c>
      <c r="CG4" s="11">
        <v>80</v>
      </c>
      <c r="CH4" s="11">
        <v>81</v>
      </c>
      <c r="CI4" s="11">
        <v>82</v>
      </c>
      <c r="CJ4" s="11">
        <v>83</v>
      </c>
      <c r="CK4" s="11">
        <v>84</v>
      </c>
      <c r="CL4" s="11">
        <v>85</v>
      </c>
      <c r="CM4" s="11">
        <v>86</v>
      </c>
      <c r="CN4" s="11">
        <v>87</v>
      </c>
      <c r="CO4" s="11">
        <v>88</v>
      </c>
      <c r="CP4" s="11">
        <v>89</v>
      </c>
      <c r="CQ4" s="11">
        <v>90</v>
      </c>
      <c r="CR4" s="11">
        <v>91</v>
      </c>
      <c r="CS4" s="11">
        <v>92</v>
      </c>
      <c r="CT4" s="11">
        <v>93</v>
      </c>
      <c r="CU4" s="11">
        <v>94</v>
      </c>
      <c r="CV4" s="11">
        <v>95</v>
      </c>
      <c r="CW4" s="11">
        <v>96</v>
      </c>
    </row>
    <row r="5" spans="1:101">
      <c r="B5" s="31" t="s">
        <v>49</v>
      </c>
      <c r="C5" s="32"/>
      <c r="D5" s="32"/>
    </row>
    <row r="6" spans="1:101" ht="15" thickBot="1">
      <c r="B6" s="34" t="s">
        <v>51</v>
      </c>
      <c r="C6" s="35">
        <v>0.66666666666666663</v>
      </c>
      <c r="D6" s="35">
        <v>0.75</v>
      </c>
    </row>
    <row r="8" spans="1:101">
      <c r="B8" s="36" t="s">
        <v>52</v>
      </c>
      <c r="C8" s="18" cm="1">
        <f t="array" ref="C8">AVERAGE(IF(F2:CW2=1,F13:CW22,""))</f>
        <v>0</v>
      </c>
    </row>
    <row r="9" spans="1:101">
      <c r="B9" s="36" t="s">
        <v>53</v>
      </c>
      <c r="C9" s="18">
        <f>ROUND(C8,0)/1000</f>
        <v>0</v>
      </c>
    </row>
    <row r="11" spans="1:101">
      <c r="B11" s="37" t="s">
        <v>55</v>
      </c>
    </row>
    <row r="12" spans="1:101">
      <c r="A12" s="38" t="s">
        <v>76</v>
      </c>
      <c r="B12" s="33" t="s">
        <v>56</v>
      </c>
      <c r="F12" s="39">
        <v>1.0416666666666666E-2</v>
      </c>
      <c r="G12" s="39">
        <v>2.0833333333333332E-2</v>
      </c>
      <c r="H12" s="39">
        <v>3.125E-2</v>
      </c>
      <c r="I12" s="39">
        <v>4.1666666666666664E-2</v>
      </c>
      <c r="J12" s="39">
        <v>5.2083333333333336E-2</v>
      </c>
      <c r="K12" s="39">
        <v>6.25E-2</v>
      </c>
      <c r="L12" s="39">
        <v>7.2916666666666671E-2</v>
      </c>
      <c r="M12" s="39">
        <v>8.3333333333333329E-2</v>
      </c>
      <c r="N12" s="39">
        <v>9.375E-2</v>
      </c>
      <c r="O12" s="39">
        <v>0.10416666666666667</v>
      </c>
      <c r="P12" s="39">
        <v>0.11458333333333333</v>
      </c>
      <c r="Q12" s="39">
        <v>0.125</v>
      </c>
      <c r="R12" s="39">
        <v>0.13541666666666666</v>
      </c>
      <c r="S12" s="39">
        <v>0.14583333333333334</v>
      </c>
      <c r="T12" s="39">
        <v>0.15625</v>
      </c>
      <c r="U12" s="39">
        <v>0.16666666666666666</v>
      </c>
      <c r="V12" s="39">
        <v>0.17708333333333334</v>
      </c>
      <c r="W12" s="39">
        <v>0.1875</v>
      </c>
      <c r="X12" s="39">
        <v>0.19791666666666666</v>
      </c>
      <c r="Y12" s="39">
        <v>0.20833333333333334</v>
      </c>
      <c r="Z12" s="39">
        <v>0.21875</v>
      </c>
      <c r="AA12" s="39">
        <v>0.22916666666666666</v>
      </c>
      <c r="AB12" s="39">
        <v>0.23958333333333334</v>
      </c>
      <c r="AC12" s="39">
        <v>0.25</v>
      </c>
      <c r="AD12" s="39">
        <v>0.26041666666666669</v>
      </c>
      <c r="AE12" s="39">
        <v>0.27083333333333331</v>
      </c>
      <c r="AF12" s="39">
        <v>0.28125</v>
      </c>
      <c r="AG12" s="39">
        <v>0.29166666666666669</v>
      </c>
      <c r="AH12" s="39">
        <v>0.30208333333333331</v>
      </c>
      <c r="AI12" s="39">
        <v>0.3125</v>
      </c>
      <c r="AJ12" s="39">
        <v>0.32291666666666669</v>
      </c>
      <c r="AK12" s="39">
        <v>0.33333333333333331</v>
      </c>
      <c r="AL12" s="39">
        <v>0.34375</v>
      </c>
      <c r="AM12" s="39">
        <v>0.35416666666666669</v>
      </c>
      <c r="AN12" s="39">
        <v>0.36458333333333331</v>
      </c>
      <c r="AO12" s="39">
        <v>0.375</v>
      </c>
      <c r="AP12" s="39">
        <v>0.38541666666666669</v>
      </c>
      <c r="AQ12" s="39">
        <v>0.39583333333333331</v>
      </c>
      <c r="AR12" s="39">
        <v>0.40625</v>
      </c>
      <c r="AS12" s="39">
        <v>0.41666666666666669</v>
      </c>
      <c r="AT12" s="39">
        <v>0.42708333333333331</v>
      </c>
      <c r="AU12" s="39">
        <v>0.4375</v>
      </c>
      <c r="AV12" s="39">
        <v>0.44791666666666669</v>
      </c>
      <c r="AW12" s="39">
        <v>0.45833333333333331</v>
      </c>
      <c r="AX12" s="39">
        <v>0.46875</v>
      </c>
      <c r="AY12" s="39">
        <v>0.47916666666666669</v>
      </c>
      <c r="AZ12" s="39">
        <v>0.48958333333333331</v>
      </c>
      <c r="BA12" s="39">
        <v>0.5</v>
      </c>
      <c r="BB12" s="39">
        <v>0.51041666666666663</v>
      </c>
      <c r="BC12" s="39">
        <v>0.52083333333333337</v>
      </c>
      <c r="BD12" s="39">
        <v>0.53125</v>
      </c>
      <c r="BE12" s="39">
        <v>0.54166666666666663</v>
      </c>
      <c r="BF12" s="39">
        <v>0.55208333333333337</v>
      </c>
      <c r="BG12" s="39">
        <v>0.5625</v>
      </c>
      <c r="BH12" s="39">
        <v>0.57291666666666663</v>
      </c>
      <c r="BI12" s="39">
        <v>0.58333333333333337</v>
      </c>
      <c r="BJ12" s="39">
        <v>0.59375</v>
      </c>
      <c r="BK12" s="39">
        <v>0.60416666666666663</v>
      </c>
      <c r="BL12" s="39">
        <v>0.61458333333333337</v>
      </c>
      <c r="BM12" s="39">
        <v>0.625</v>
      </c>
      <c r="BN12" s="39">
        <v>0.63541666666666663</v>
      </c>
      <c r="BO12" s="39">
        <v>0.64583333333333337</v>
      </c>
      <c r="BP12" s="39">
        <v>0.65625</v>
      </c>
      <c r="BQ12" s="39">
        <v>0.66666666666666663</v>
      </c>
      <c r="BR12" s="39">
        <v>0.67708333333333337</v>
      </c>
      <c r="BS12" s="39">
        <v>0.6875</v>
      </c>
      <c r="BT12" s="39">
        <v>0.69791666666666663</v>
      </c>
      <c r="BU12" s="39">
        <v>0.70833333333333337</v>
      </c>
      <c r="BV12" s="39">
        <v>0.71875</v>
      </c>
      <c r="BW12" s="39">
        <v>0.72916666666666663</v>
      </c>
      <c r="BX12" s="39">
        <v>0.73958333333333337</v>
      </c>
      <c r="BY12" s="39">
        <v>0.75</v>
      </c>
      <c r="BZ12" s="39">
        <v>0.76041666666666663</v>
      </c>
      <c r="CA12" s="39">
        <v>0.77083333333333337</v>
      </c>
      <c r="CB12" s="39">
        <v>0.78125</v>
      </c>
      <c r="CC12" s="39">
        <v>0.79166666666666663</v>
      </c>
      <c r="CD12" s="39">
        <v>0.80208333333333337</v>
      </c>
      <c r="CE12" s="39">
        <v>0.8125</v>
      </c>
      <c r="CF12" s="39">
        <v>0.82291666666666663</v>
      </c>
      <c r="CG12" s="39">
        <v>0.83333333333333337</v>
      </c>
      <c r="CH12" s="39">
        <v>0.84375</v>
      </c>
      <c r="CI12" s="39">
        <v>0.85416666666666663</v>
      </c>
      <c r="CJ12" s="39">
        <v>0.86458333333333337</v>
      </c>
      <c r="CK12" s="39">
        <v>0.875</v>
      </c>
      <c r="CL12" s="39">
        <v>0.88541666666666663</v>
      </c>
      <c r="CM12" s="39">
        <v>0.89583333333333337</v>
      </c>
      <c r="CN12" s="39">
        <v>0.90625</v>
      </c>
      <c r="CO12" s="39">
        <v>0.91666666666666663</v>
      </c>
      <c r="CP12" s="39">
        <v>0.92708333333333337</v>
      </c>
      <c r="CQ12" s="39">
        <v>0.9375</v>
      </c>
      <c r="CR12" s="39">
        <v>0.94791666666666663</v>
      </c>
      <c r="CS12" s="39">
        <v>0.95833333333333337</v>
      </c>
      <c r="CT12" s="39">
        <v>0.96875</v>
      </c>
      <c r="CU12" s="39">
        <v>0.97916666666666663</v>
      </c>
      <c r="CV12" s="39">
        <v>0.98958333333333337</v>
      </c>
      <c r="CW12" s="40">
        <v>1</v>
      </c>
    </row>
    <row r="13" spans="1:101">
      <c r="A13" s="41" t="s">
        <v>77</v>
      </c>
      <c r="B13" s="33" t="s">
        <v>57</v>
      </c>
      <c r="E13" s="71" t="s">
        <v>58</v>
      </c>
      <c r="F13" s="21">
        <f>SUMIF($A$30:$A$99,$A$13,$F$30:$F$99)</f>
        <v>0</v>
      </c>
      <c r="G13" s="21">
        <f>SUMIF($A$30:$A$99,A13,$G$30:$G$99)</f>
        <v>0</v>
      </c>
      <c r="H13" s="21">
        <f>SUMIF($A$30:$A$99,$A$13,$H$30:$H$99)</f>
        <v>0</v>
      </c>
      <c r="I13" s="21">
        <f>SUMIF($A$30:$A$99,A13,$I$30:$I$99)</f>
        <v>0</v>
      </c>
      <c r="J13" s="21">
        <f t="shared" ref="J13:AO13" si="2">SUMIF($A$30:$A$99,$A$13,G30:G99)</f>
        <v>0</v>
      </c>
      <c r="K13" s="21">
        <f t="shared" si="2"/>
        <v>0</v>
      </c>
      <c r="L13" s="21">
        <f t="shared" si="2"/>
        <v>0</v>
      </c>
      <c r="M13" s="21">
        <f t="shared" si="2"/>
        <v>0</v>
      </c>
      <c r="N13" s="21">
        <f t="shared" si="2"/>
        <v>0</v>
      </c>
      <c r="O13" s="21">
        <f t="shared" si="2"/>
        <v>0</v>
      </c>
      <c r="P13" s="21">
        <f t="shared" si="2"/>
        <v>0</v>
      </c>
      <c r="Q13" s="21">
        <f t="shared" si="2"/>
        <v>0</v>
      </c>
      <c r="R13" s="21">
        <f t="shared" si="2"/>
        <v>0</v>
      </c>
      <c r="S13" s="21">
        <f t="shared" si="2"/>
        <v>0</v>
      </c>
      <c r="T13" s="21">
        <f t="shared" si="2"/>
        <v>0</v>
      </c>
      <c r="U13" s="21">
        <f t="shared" si="2"/>
        <v>0</v>
      </c>
      <c r="V13" s="21">
        <f t="shared" si="2"/>
        <v>0</v>
      </c>
      <c r="W13" s="21">
        <f t="shared" si="2"/>
        <v>0</v>
      </c>
      <c r="X13" s="21">
        <f t="shared" si="2"/>
        <v>0</v>
      </c>
      <c r="Y13" s="21">
        <f t="shared" si="2"/>
        <v>0</v>
      </c>
      <c r="Z13" s="21">
        <f t="shared" si="2"/>
        <v>0</v>
      </c>
      <c r="AA13" s="21">
        <f t="shared" si="2"/>
        <v>0</v>
      </c>
      <c r="AB13" s="21">
        <f t="shared" si="2"/>
        <v>0</v>
      </c>
      <c r="AC13" s="21">
        <f t="shared" si="2"/>
        <v>0</v>
      </c>
      <c r="AD13" s="21">
        <f t="shared" si="2"/>
        <v>0</v>
      </c>
      <c r="AE13" s="21">
        <f t="shared" si="2"/>
        <v>0</v>
      </c>
      <c r="AF13" s="21">
        <f t="shared" si="2"/>
        <v>0</v>
      </c>
      <c r="AG13" s="21">
        <f t="shared" si="2"/>
        <v>0</v>
      </c>
      <c r="AH13" s="21">
        <f t="shared" si="2"/>
        <v>0</v>
      </c>
      <c r="AI13" s="21">
        <f t="shared" si="2"/>
        <v>0</v>
      </c>
      <c r="AJ13" s="21">
        <f t="shared" si="2"/>
        <v>0</v>
      </c>
      <c r="AK13" s="21">
        <f t="shared" si="2"/>
        <v>0</v>
      </c>
      <c r="AL13" s="21">
        <f t="shared" si="2"/>
        <v>0</v>
      </c>
      <c r="AM13" s="21">
        <f t="shared" si="2"/>
        <v>0</v>
      </c>
      <c r="AN13" s="21">
        <f t="shared" si="2"/>
        <v>0</v>
      </c>
      <c r="AO13" s="21">
        <f t="shared" si="2"/>
        <v>0</v>
      </c>
      <c r="AP13" s="21">
        <f t="shared" ref="AP13:BU13" si="3">SUMIF($A$30:$A$99,$A$13,AM30:AM99)</f>
        <v>0</v>
      </c>
      <c r="AQ13" s="21">
        <f t="shared" si="3"/>
        <v>0</v>
      </c>
      <c r="AR13" s="21">
        <f t="shared" si="3"/>
        <v>0</v>
      </c>
      <c r="AS13" s="21">
        <f t="shared" si="3"/>
        <v>0</v>
      </c>
      <c r="AT13" s="21">
        <f t="shared" si="3"/>
        <v>0</v>
      </c>
      <c r="AU13" s="21">
        <f t="shared" si="3"/>
        <v>0</v>
      </c>
      <c r="AV13" s="21">
        <f t="shared" si="3"/>
        <v>0</v>
      </c>
      <c r="AW13" s="21">
        <f t="shared" si="3"/>
        <v>0</v>
      </c>
      <c r="AX13" s="21">
        <f t="shared" si="3"/>
        <v>0</v>
      </c>
      <c r="AY13" s="21">
        <f t="shared" si="3"/>
        <v>0</v>
      </c>
      <c r="AZ13" s="21">
        <f t="shared" si="3"/>
        <v>0</v>
      </c>
      <c r="BA13" s="21">
        <f t="shared" si="3"/>
        <v>0</v>
      </c>
      <c r="BB13" s="21">
        <f t="shared" si="3"/>
        <v>0</v>
      </c>
      <c r="BC13" s="21">
        <f t="shared" si="3"/>
        <v>0</v>
      </c>
      <c r="BD13" s="21">
        <f t="shared" si="3"/>
        <v>0</v>
      </c>
      <c r="BE13" s="21">
        <f t="shared" si="3"/>
        <v>0</v>
      </c>
      <c r="BF13" s="21">
        <f t="shared" si="3"/>
        <v>0</v>
      </c>
      <c r="BG13" s="21">
        <f t="shared" si="3"/>
        <v>0</v>
      </c>
      <c r="BH13" s="21">
        <f t="shared" si="3"/>
        <v>0</v>
      </c>
      <c r="BI13" s="21">
        <f t="shared" si="3"/>
        <v>0</v>
      </c>
      <c r="BJ13" s="21">
        <f t="shared" si="3"/>
        <v>0</v>
      </c>
      <c r="BK13" s="21">
        <f t="shared" si="3"/>
        <v>0</v>
      </c>
      <c r="BL13" s="21">
        <f t="shared" si="3"/>
        <v>0</v>
      </c>
      <c r="BM13" s="21">
        <f t="shared" si="3"/>
        <v>0</v>
      </c>
      <c r="BN13" s="21">
        <f t="shared" si="3"/>
        <v>0</v>
      </c>
      <c r="BO13" s="21">
        <f t="shared" si="3"/>
        <v>0</v>
      </c>
      <c r="BP13" s="21">
        <f t="shared" si="3"/>
        <v>0</v>
      </c>
      <c r="BQ13" s="21">
        <f t="shared" si="3"/>
        <v>0</v>
      </c>
      <c r="BR13" s="21">
        <f t="shared" si="3"/>
        <v>0</v>
      </c>
      <c r="BS13" s="21">
        <f t="shared" si="3"/>
        <v>0</v>
      </c>
      <c r="BT13" s="21">
        <f t="shared" si="3"/>
        <v>0</v>
      </c>
      <c r="BU13" s="21">
        <f t="shared" si="3"/>
        <v>0</v>
      </c>
      <c r="BV13" s="21">
        <f t="shared" ref="BV13:CW13" si="4">SUMIF($A$30:$A$99,$A$13,BS30:BS99)</f>
        <v>0</v>
      </c>
      <c r="BW13" s="21">
        <f t="shared" si="4"/>
        <v>0</v>
      </c>
      <c r="BX13" s="21">
        <f t="shared" si="4"/>
        <v>0</v>
      </c>
      <c r="BY13" s="21">
        <f t="shared" si="4"/>
        <v>0</v>
      </c>
      <c r="BZ13" s="21">
        <f t="shared" si="4"/>
        <v>0</v>
      </c>
      <c r="CA13" s="21">
        <f t="shared" si="4"/>
        <v>0</v>
      </c>
      <c r="CB13" s="21">
        <f t="shared" si="4"/>
        <v>0</v>
      </c>
      <c r="CC13" s="21">
        <f t="shared" si="4"/>
        <v>0</v>
      </c>
      <c r="CD13" s="21">
        <f t="shared" si="4"/>
        <v>0</v>
      </c>
      <c r="CE13" s="21">
        <f t="shared" si="4"/>
        <v>0</v>
      </c>
      <c r="CF13" s="21">
        <f t="shared" si="4"/>
        <v>0</v>
      </c>
      <c r="CG13" s="21">
        <f t="shared" si="4"/>
        <v>0</v>
      </c>
      <c r="CH13" s="21">
        <f t="shared" si="4"/>
        <v>0</v>
      </c>
      <c r="CI13" s="21">
        <f t="shared" si="4"/>
        <v>0</v>
      </c>
      <c r="CJ13" s="21">
        <f t="shared" si="4"/>
        <v>0</v>
      </c>
      <c r="CK13" s="21">
        <f t="shared" si="4"/>
        <v>0</v>
      </c>
      <c r="CL13" s="21">
        <f t="shared" si="4"/>
        <v>0</v>
      </c>
      <c r="CM13" s="21">
        <f t="shared" si="4"/>
        <v>0</v>
      </c>
      <c r="CN13" s="21">
        <f t="shared" si="4"/>
        <v>0</v>
      </c>
      <c r="CO13" s="21">
        <f t="shared" si="4"/>
        <v>0</v>
      </c>
      <c r="CP13" s="21">
        <f t="shared" si="4"/>
        <v>0</v>
      </c>
      <c r="CQ13" s="21">
        <f t="shared" si="4"/>
        <v>0</v>
      </c>
      <c r="CR13" s="21">
        <f t="shared" si="4"/>
        <v>0</v>
      </c>
      <c r="CS13" s="21">
        <f t="shared" si="4"/>
        <v>0</v>
      </c>
      <c r="CT13" s="21">
        <f t="shared" si="4"/>
        <v>0</v>
      </c>
      <c r="CU13" s="21">
        <f t="shared" si="4"/>
        <v>0</v>
      </c>
      <c r="CV13" s="21">
        <f t="shared" si="4"/>
        <v>0</v>
      </c>
      <c r="CW13" s="21">
        <f t="shared" si="4"/>
        <v>0</v>
      </c>
    </row>
    <row r="14" spans="1:101">
      <c r="A14" s="41" t="s">
        <v>77</v>
      </c>
      <c r="B14" s="33" t="s">
        <v>59</v>
      </c>
      <c r="E14" s="71"/>
      <c r="F14" s="21">
        <f>SUMIF($A$30:$A$99,$A$14,$F$30:$F$99)</f>
        <v>0</v>
      </c>
      <c r="G14" s="21">
        <f>SUMIF($A$30:$A$99,$A$14,$G$30:$G$99)</f>
        <v>0</v>
      </c>
      <c r="H14" s="21">
        <f>SUMIF($A$30:$A$99,$A$14,$H$30:$H$99)</f>
        <v>0</v>
      </c>
      <c r="I14" s="21">
        <f>SUMIF($A$30:$A$99,$A$14,$I$30:$I$99)</f>
        <v>0</v>
      </c>
      <c r="J14" s="21">
        <f t="shared" ref="J14:AK14" si="5">SUMIF($A$30:$A$99,$A$14,G30:G99)</f>
        <v>0</v>
      </c>
      <c r="K14" s="21">
        <f t="shared" si="5"/>
        <v>0</v>
      </c>
      <c r="L14" s="21">
        <f t="shared" si="5"/>
        <v>0</v>
      </c>
      <c r="M14" s="21">
        <f t="shared" si="5"/>
        <v>0</v>
      </c>
      <c r="N14" s="21">
        <f t="shared" si="5"/>
        <v>0</v>
      </c>
      <c r="O14" s="21">
        <f t="shared" si="5"/>
        <v>0</v>
      </c>
      <c r="P14" s="21">
        <f t="shared" si="5"/>
        <v>0</v>
      </c>
      <c r="Q14" s="21">
        <f t="shared" si="5"/>
        <v>0</v>
      </c>
      <c r="R14" s="21">
        <f t="shared" si="5"/>
        <v>0</v>
      </c>
      <c r="S14" s="21">
        <f t="shared" si="5"/>
        <v>0</v>
      </c>
      <c r="T14" s="21">
        <f t="shared" si="5"/>
        <v>0</v>
      </c>
      <c r="U14" s="21">
        <f t="shared" si="5"/>
        <v>0</v>
      </c>
      <c r="V14" s="21">
        <f t="shared" si="5"/>
        <v>0</v>
      </c>
      <c r="W14" s="21">
        <f t="shared" si="5"/>
        <v>0</v>
      </c>
      <c r="X14" s="21">
        <f t="shared" si="5"/>
        <v>0</v>
      </c>
      <c r="Y14" s="21">
        <f t="shared" si="5"/>
        <v>0</v>
      </c>
      <c r="Z14" s="21">
        <f t="shared" si="5"/>
        <v>0</v>
      </c>
      <c r="AA14" s="21">
        <f t="shared" si="5"/>
        <v>0</v>
      </c>
      <c r="AB14" s="21">
        <f t="shared" si="5"/>
        <v>0</v>
      </c>
      <c r="AC14" s="21">
        <f t="shared" si="5"/>
        <v>0</v>
      </c>
      <c r="AD14" s="21">
        <f t="shared" si="5"/>
        <v>0</v>
      </c>
      <c r="AE14" s="21">
        <f t="shared" si="5"/>
        <v>0</v>
      </c>
      <c r="AF14" s="21">
        <f t="shared" si="5"/>
        <v>0</v>
      </c>
      <c r="AG14" s="21">
        <f t="shared" si="5"/>
        <v>0</v>
      </c>
      <c r="AH14" s="21">
        <f t="shared" si="5"/>
        <v>0</v>
      </c>
      <c r="AI14" s="21">
        <f t="shared" si="5"/>
        <v>0</v>
      </c>
      <c r="AJ14" s="21">
        <f t="shared" si="5"/>
        <v>0</v>
      </c>
      <c r="AK14" s="21">
        <f t="shared" si="5"/>
        <v>0</v>
      </c>
      <c r="AL14" s="21">
        <f t="shared" ref="AL14:BQ14" si="6">SUMIF($A$30:$A$99,$A$14,AI30:AI99)</f>
        <v>0</v>
      </c>
      <c r="AM14" s="21">
        <f t="shared" si="6"/>
        <v>0</v>
      </c>
      <c r="AN14" s="21">
        <f t="shared" si="6"/>
        <v>0</v>
      </c>
      <c r="AO14" s="21">
        <f t="shared" si="6"/>
        <v>0</v>
      </c>
      <c r="AP14" s="21">
        <f t="shared" si="6"/>
        <v>0</v>
      </c>
      <c r="AQ14" s="21">
        <f t="shared" si="6"/>
        <v>0</v>
      </c>
      <c r="AR14" s="21">
        <f t="shared" si="6"/>
        <v>0</v>
      </c>
      <c r="AS14" s="21">
        <f t="shared" si="6"/>
        <v>0</v>
      </c>
      <c r="AT14" s="21">
        <f t="shared" si="6"/>
        <v>0</v>
      </c>
      <c r="AU14" s="21">
        <f t="shared" si="6"/>
        <v>0</v>
      </c>
      <c r="AV14" s="21">
        <f t="shared" si="6"/>
        <v>0</v>
      </c>
      <c r="AW14" s="21">
        <f t="shared" si="6"/>
        <v>0</v>
      </c>
      <c r="AX14" s="21">
        <f t="shared" si="6"/>
        <v>0</v>
      </c>
      <c r="AY14" s="21">
        <f t="shared" si="6"/>
        <v>0</v>
      </c>
      <c r="AZ14" s="21">
        <f t="shared" si="6"/>
        <v>0</v>
      </c>
      <c r="BA14" s="21">
        <f t="shared" si="6"/>
        <v>0</v>
      </c>
      <c r="BB14" s="21">
        <f t="shared" si="6"/>
        <v>0</v>
      </c>
      <c r="BC14" s="21">
        <f t="shared" si="6"/>
        <v>0</v>
      </c>
      <c r="BD14" s="21">
        <f t="shared" si="6"/>
        <v>0</v>
      </c>
      <c r="BE14" s="21">
        <f t="shared" si="6"/>
        <v>0</v>
      </c>
      <c r="BF14" s="21">
        <f t="shared" si="6"/>
        <v>0</v>
      </c>
      <c r="BG14" s="21">
        <f t="shared" si="6"/>
        <v>0</v>
      </c>
      <c r="BH14" s="21">
        <f t="shared" si="6"/>
        <v>0</v>
      </c>
      <c r="BI14" s="21">
        <f t="shared" si="6"/>
        <v>0</v>
      </c>
      <c r="BJ14" s="21">
        <f t="shared" si="6"/>
        <v>0</v>
      </c>
      <c r="BK14" s="21">
        <f t="shared" si="6"/>
        <v>0</v>
      </c>
      <c r="BL14" s="21">
        <f t="shared" si="6"/>
        <v>0</v>
      </c>
      <c r="BM14" s="21">
        <f t="shared" si="6"/>
        <v>0</v>
      </c>
      <c r="BN14" s="21">
        <f t="shared" si="6"/>
        <v>0</v>
      </c>
      <c r="BO14" s="21">
        <f t="shared" si="6"/>
        <v>0</v>
      </c>
      <c r="BP14" s="21">
        <f t="shared" si="6"/>
        <v>0</v>
      </c>
      <c r="BQ14" s="21">
        <f t="shared" si="6"/>
        <v>0</v>
      </c>
      <c r="BR14" s="21">
        <f t="shared" ref="BR14:CW14" si="7">SUMIF($A$30:$A$99,$A$14,BO30:BO99)</f>
        <v>0</v>
      </c>
      <c r="BS14" s="21">
        <f t="shared" si="7"/>
        <v>0</v>
      </c>
      <c r="BT14" s="21">
        <f t="shared" si="7"/>
        <v>0</v>
      </c>
      <c r="BU14" s="21">
        <f t="shared" si="7"/>
        <v>0</v>
      </c>
      <c r="BV14" s="21">
        <f t="shared" si="7"/>
        <v>0</v>
      </c>
      <c r="BW14" s="21">
        <f t="shared" si="7"/>
        <v>0</v>
      </c>
      <c r="BX14" s="21">
        <f t="shared" si="7"/>
        <v>0</v>
      </c>
      <c r="BY14" s="21">
        <f t="shared" si="7"/>
        <v>0</v>
      </c>
      <c r="BZ14" s="21">
        <f t="shared" si="7"/>
        <v>0</v>
      </c>
      <c r="CA14" s="21">
        <f t="shared" si="7"/>
        <v>0</v>
      </c>
      <c r="CB14" s="21">
        <f t="shared" si="7"/>
        <v>0</v>
      </c>
      <c r="CC14" s="21">
        <f t="shared" si="7"/>
        <v>0</v>
      </c>
      <c r="CD14" s="21">
        <f t="shared" si="7"/>
        <v>0</v>
      </c>
      <c r="CE14" s="21">
        <f t="shared" si="7"/>
        <v>0</v>
      </c>
      <c r="CF14" s="21">
        <f t="shared" si="7"/>
        <v>0</v>
      </c>
      <c r="CG14" s="21">
        <f t="shared" si="7"/>
        <v>0</v>
      </c>
      <c r="CH14" s="21">
        <f t="shared" si="7"/>
        <v>0</v>
      </c>
      <c r="CI14" s="21">
        <f t="shared" si="7"/>
        <v>0</v>
      </c>
      <c r="CJ14" s="21">
        <f t="shared" si="7"/>
        <v>0</v>
      </c>
      <c r="CK14" s="21">
        <f t="shared" si="7"/>
        <v>0</v>
      </c>
      <c r="CL14" s="21">
        <f t="shared" si="7"/>
        <v>0</v>
      </c>
      <c r="CM14" s="21">
        <f t="shared" si="7"/>
        <v>0</v>
      </c>
      <c r="CN14" s="21">
        <f t="shared" si="7"/>
        <v>0</v>
      </c>
      <c r="CO14" s="21">
        <f t="shared" si="7"/>
        <v>0</v>
      </c>
      <c r="CP14" s="21">
        <f t="shared" si="7"/>
        <v>0</v>
      </c>
      <c r="CQ14" s="21">
        <f t="shared" si="7"/>
        <v>0</v>
      </c>
      <c r="CR14" s="21">
        <f t="shared" si="7"/>
        <v>0</v>
      </c>
      <c r="CS14" s="21">
        <f t="shared" si="7"/>
        <v>0</v>
      </c>
      <c r="CT14" s="21">
        <f t="shared" si="7"/>
        <v>0</v>
      </c>
      <c r="CU14" s="21">
        <f t="shared" si="7"/>
        <v>0</v>
      </c>
      <c r="CV14" s="21">
        <f t="shared" si="7"/>
        <v>0</v>
      </c>
      <c r="CW14" s="21">
        <f t="shared" si="7"/>
        <v>0</v>
      </c>
    </row>
    <row r="15" spans="1:101">
      <c r="A15" s="41" t="s">
        <v>77</v>
      </c>
      <c r="B15" s="33" t="s">
        <v>60</v>
      </c>
      <c r="E15" s="71"/>
      <c r="F15" s="21">
        <f>SUMIF($A$30:$A$99,$A$15,$F$30:$F$99)</f>
        <v>0</v>
      </c>
      <c r="G15" s="21">
        <f>SUMIF($A$30:$A$99,$A$15,$G$30:$G$99)</f>
        <v>0</v>
      </c>
      <c r="H15" s="21">
        <f>SUMIF($A$30:$A$99,$A$15,$H$30:$H$99)</f>
        <v>0</v>
      </c>
      <c r="I15" s="21">
        <f>SUMIF($A$30:$A$99,$A$15,$I$30:$I$99)</f>
        <v>0</v>
      </c>
      <c r="J15" s="21">
        <f t="shared" ref="J15:AK15" si="8">SUMIF($A$30:$A$99,$A$15,G30:G99)</f>
        <v>0</v>
      </c>
      <c r="K15" s="21">
        <f t="shared" si="8"/>
        <v>0</v>
      </c>
      <c r="L15" s="21">
        <f t="shared" si="8"/>
        <v>0</v>
      </c>
      <c r="M15" s="21">
        <f t="shared" si="8"/>
        <v>0</v>
      </c>
      <c r="N15" s="21">
        <f t="shared" si="8"/>
        <v>0</v>
      </c>
      <c r="O15" s="21">
        <f t="shared" si="8"/>
        <v>0</v>
      </c>
      <c r="P15" s="21">
        <f t="shared" si="8"/>
        <v>0</v>
      </c>
      <c r="Q15" s="21">
        <f t="shared" si="8"/>
        <v>0</v>
      </c>
      <c r="R15" s="21">
        <f t="shared" si="8"/>
        <v>0</v>
      </c>
      <c r="S15" s="21">
        <f t="shared" si="8"/>
        <v>0</v>
      </c>
      <c r="T15" s="21">
        <f t="shared" si="8"/>
        <v>0</v>
      </c>
      <c r="U15" s="21">
        <f t="shared" si="8"/>
        <v>0</v>
      </c>
      <c r="V15" s="21">
        <f t="shared" si="8"/>
        <v>0</v>
      </c>
      <c r="W15" s="21">
        <f t="shared" si="8"/>
        <v>0</v>
      </c>
      <c r="X15" s="21">
        <f t="shared" si="8"/>
        <v>0</v>
      </c>
      <c r="Y15" s="21">
        <f t="shared" si="8"/>
        <v>0</v>
      </c>
      <c r="Z15" s="21">
        <f t="shared" si="8"/>
        <v>0</v>
      </c>
      <c r="AA15" s="21">
        <f t="shared" si="8"/>
        <v>0</v>
      </c>
      <c r="AB15" s="21">
        <f t="shared" si="8"/>
        <v>0</v>
      </c>
      <c r="AC15" s="21">
        <f t="shared" si="8"/>
        <v>0</v>
      </c>
      <c r="AD15" s="21">
        <f t="shared" si="8"/>
        <v>0</v>
      </c>
      <c r="AE15" s="21">
        <f t="shared" si="8"/>
        <v>0</v>
      </c>
      <c r="AF15" s="21">
        <f t="shared" si="8"/>
        <v>0</v>
      </c>
      <c r="AG15" s="21">
        <f t="shared" si="8"/>
        <v>0</v>
      </c>
      <c r="AH15" s="21">
        <f t="shared" si="8"/>
        <v>0</v>
      </c>
      <c r="AI15" s="21">
        <f t="shared" si="8"/>
        <v>0</v>
      </c>
      <c r="AJ15" s="21">
        <f t="shared" si="8"/>
        <v>0</v>
      </c>
      <c r="AK15" s="21">
        <f t="shared" si="8"/>
        <v>0</v>
      </c>
      <c r="AL15" s="21">
        <f t="shared" ref="AL15:BQ15" si="9">SUMIF($A$30:$A$99,$A$15,AI30:AI99)</f>
        <v>0</v>
      </c>
      <c r="AM15" s="21">
        <f t="shared" si="9"/>
        <v>0</v>
      </c>
      <c r="AN15" s="21">
        <f t="shared" si="9"/>
        <v>0</v>
      </c>
      <c r="AO15" s="21">
        <f t="shared" si="9"/>
        <v>0</v>
      </c>
      <c r="AP15" s="21">
        <f t="shared" si="9"/>
        <v>0</v>
      </c>
      <c r="AQ15" s="21">
        <f t="shared" si="9"/>
        <v>0</v>
      </c>
      <c r="AR15" s="21">
        <f t="shared" si="9"/>
        <v>0</v>
      </c>
      <c r="AS15" s="21">
        <f t="shared" si="9"/>
        <v>0</v>
      </c>
      <c r="AT15" s="21">
        <f t="shared" si="9"/>
        <v>0</v>
      </c>
      <c r="AU15" s="21">
        <f t="shared" si="9"/>
        <v>0</v>
      </c>
      <c r="AV15" s="21">
        <f t="shared" si="9"/>
        <v>0</v>
      </c>
      <c r="AW15" s="21">
        <f t="shared" si="9"/>
        <v>0</v>
      </c>
      <c r="AX15" s="21">
        <f t="shared" si="9"/>
        <v>0</v>
      </c>
      <c r="AY15" s="21">
        <f t="shared" si="9"/>
        <v>0</v>
      </c>
      <c r="AZ15" s="21">
        <f t="shared" si="9"/>
        <v>0</v>
      </c>
      <c r="BA15" s="21">
        <f t="shared" si="9"/>
        <v>0</v>
      </c>
      <c r="BB15" s="21">
        <f t="shared" si="9"/>
        <v>0</v>
      </c>
      <c r="BC15" s="21">
        <f t="shared" si="9"/>
        <v>0</v>
      </c>
      <c r="BD15" s="21">
        <f t="shared" si="9"/>
        <v>0</v>
      </c>
      <c r="BE15" s="21">
        <f t="shared" si="9"/>
        <v>0</v>
      </c>
      <c r="BF15" s="21">
        <f t="shared" si="9"/>
        <v>0</v>
      </c>
      <c r="BG15" s="21">
        <f t="shared" si="9"/>
        <v>0</v>
      </c>
      <c r="BH15" s="21">
        <f t="shared" si="9"/>
        <v>0</v>
      </c>
      <c r="BI15" s="21">
        <f t="shared" si="9"/>
        <v>0</v>
      </c>
      <c r="BJ15" s="21">
        <f t="shared" si="9"/>
        <v>0</v>
      </c>
      <c r="BK15" s="21">
        <f t="shared" si="9"/>
        <v>0</v>
      </c>
      <c r="BL15" s="21">
        <f t="shared" si="9"/>
        <v>0</v>
      </c>
      <c r="BM15" s="21">
        <f t="shared" si="9"/>
        <v>0</v>
      </c>
      <c r="BN15" s="21">
        <f t="shared" si="9"/>
        <v>0</v>
      </c>
      <c r="BO15" s="21">
        <f t="shared" si="9"/>
        <v>0</v>
      </c>
      <c r="BP15" s="21">
        <f t="shared" si="9"/>
        <v>0</v>
      </c>
      <c r="BQ15" s="21">
        <f t="shared" si="9"/>
        <v>0</v>
      </c>
      <c r="BR15" s="21">
        <f t="shared" ref="BR15:CW15" si="10">SUMIF($A$30:$A$99,$A$15,BO30:BO99)</f>
        <v>0</v>
      </c>
      <c r="BS15" s="21">
        <f t="shared" si="10"/>
        <v>0</v>
      </c>
      <c r="BT15" s="21">
        <f t="shared" si="10"/>
        <v>0</v>
      </c>
      <c r="BU15" s="21">
        <f t="shared" si="10"/>
        <v>0</v>
      </c>
      <c r="BV15" s="21">
        <f t="shared" si="10"/>
        <v>0</v>
      </c>
      <c r="BW15" s="21">
        <f t="shared" si="10"/>
        <v>0</v>
      </c>
      <c r="BX15" s="21">
        <f t="shared" si="10"/>
        <v>0</v>
      </c>
      <c r="BY15" s="21">
        <f t="shared" si="10"/>
        <v>0</v>
      </c>
      <c r="BZ15" s="21">
        <f t="shared" si="10"/>
        <v>0</v>
      </c>
      <c r="CA15" s="21">
        <f t="shared" si="10"/>
        <v>0</v>
      </c>
      <c r="CB15" s="21">
        <f t="shared" si="10"/>
        <v>0</v>
      </c>
      <c r="CC15" s="21">
        <f t="shared" si="10"/>
        <v>0</v>
      </c>
      <c r="CD15" s="21">
        <f t="shared" si="10"/>
        <v>0</v>
      </c>
      <c r="CE15" s="21">
        <f t="shared" si="10"/>
        <v>0</v>
      </c>
      <c r="CF15" s="21">
        <f t="shared" si="10"/>
        <v>0</v>
      </c>
      <c r="CG15" s="21">
        <f t="shared" si="10"/>
        <v>0</v>
      </c>
      <c r="CH15" s="21">
        <f t="shared" si="10"/>
        <v>0</v>
      </c>
      <c r="CI15" s="21">
        <f t="shared" si="10"/>
        <v>0</v>
      </c>
      <c r="CJ15" s="21">
        <f t="shared" si="10"/>
        <v>0</v>
      </c>
      <c r="CK15" s="21">
        <f t="shared" si="10"/>
        <v>0</v>
      </c>
      <c r="CL15" s="21">
        <f t="shared" si="10"/>
        <v>0</v>
      </c>
      <c r="CM15" s="21">
        <f t="shared" si="10"/>
        <v>0</v>
      </c>
      <c r="CN15" s="21">
        <f t="shared" si="10"/>
        <v>0</v>
      </c>
      <c r="CO15" s="21">
        <f t="shared" si="10"/>
        <v>0</v>
      </c>
      <c r="CP15" s="21">
        <f t="shared" si="10"/>
        <v>0</v>
      </c>
      <c r="CQ15" s="21">
        <f t="shared" si="10"/>
        <v>0</v>
      </c>
      <c r="CR15" s="21">
        <f t="shared" si="10"/>
        <v>0</v>
      </c>
      <c r="CS15" s="21">
        <f t="shared" si="10"/>
        <v>0</v>
      </c>
      <c r="CT15" s="21">
        <f t="shared" si="10"/>
        <v>0</v>
      </c>
      <c r="CU15" s="21">
        <f t="shared" si="10"/>
        <v>0</v>
      </c>
      <c r="CV15" s="21">
        <f t="shared" si="10"/>
        <v>0</v>
      </c>
      <c r="CW15" s="21">
        <f t="shared" si="10"/>
        <v>0</v>
      </c>
    </row>
    <row r="16" spans="1:101">
      <c r="A16" s="41" t="s">
        <v>77</v>
      </c>
      <c r="B16" s="33" t="s">
        <v>61</v>
      </c>
      <c r="E16" s="71"/>
      <c r="F16" s="21">
        <f>SUMIF($A$30:$A$99,$A$16,$F$30:$F$99)</f>
        <v>0</v>
      </c>
      <c r="G16" s="21">
        <f>SUMIF($A$30:$A$99,$A$16,$G$30:$G$99)</f>
        <v>0</v>
      </c>
      <c r="H16" s="21">
        <f>SUMIF($A$30:$A$99,$A$16,$H$30:$H$99)</f>
        <v>0</v>
      </c>
      <c r="I16" s="21">
        <f>SUMIF($A$30:$A$99,$A$16,$I$30:$I$99)</f>
        <v>0</v>
      </c>
      <c r="J16" s="21">
        <f t="shared" ref="J16:AK16" si="11">SUMIF($A$30:$A$99,$A$16,G30:G99)</f>
        <v>0</v>
      </c>
      <c r="K16" s="21">
        <f t="shared" si="11"/>
        <v>0</v>
      </c>
      <c r="L16" s="21">
        <f t="shared" si="11"/>
        <v>0</v>
      </c>
      <c r="M16" s="21">
        <f t="shared" si="11"/>
        <v>0</v>
      </c>
      <c r="N16" s="21">
        <f t="shared" si="11"/>
        <v>0</v>
      </c>
      <c r="O16" s="21">
        <f t="shared" si="11"/>
        <v>0</v>
      </c>
      <c r="P16" s="21">
        <f t="shared" si="11"/>
        <v>0</v>
      </c>
      <c r="Q16" s="21">
        <f t="shared" si="11"/>
        <v>0</v>
      </c>
      <c r="R16" s="21">
        <f t="shared" si="11"/>
        <v>0</v>
      </c>
      <c r="S16" s="21">
        <f t="shared" si="11"/>
        <v>0</v>
      </c>
      <c r="T16" s="21">
        <f t="shared" si="11"/>
        <v>0</v>
      </c>
      <c r="U16" s="21">
        <f t="shared" si="11"/>
        <v>0</v>
      </c>
      <c r="V16" s="21">
        <f t="shared" si="11"/>
        <v>0</v>
      </c>
      <c r="W16" s="21">
        <f t="shared" si="11"/>
        <v>0</v>
      </c>
      <c r="X16" s="21">
        <f t="shared" si="11"/>
        <v>0</v>
      </c>
      <c r="Y16" s="21">
        <f t="shared" si="11"/>
        <v>0</v>
      </c>
      <c r="Z16" s="21">
        <f t="shared" si="11"/>
        <v>0</v>
      </c>
      <c r="AA16" s="21">
        <f t="shared" si="11"/>
        <v>0</v>
      </c>
      <c r="AB16" s="21">
        <f t="shared" si="11"/>
        <v>0</v>
      </c>
      <c r="AC16" s="21">
        <f t="shared" si="11"/>
        <v>0</v>
      </c>
      <c r="AD16" s="21">
        <f t="shared" si="11"/>
        <v>0</v>
      </c>
      <c r="AE16" s="21">
        <f t="shared" si="11"/>
        <v>0</v>
      </c>
      <c r="AF16" s="21">
        <f t="shared" si="11"/>
        <v>0</v>
      </c>
      <c r="AG16" s="21">
        <f t="shared" si="11"/>
        <v>0</v>
      </c>
      <c r="AH16" s="21">
        <f t="shared" si="11"/>
        <v>0</v>
      </c>
      <c r="AI16" s="21">
        <f t="shared" si="11"/>
        <v>0</v>
      </c>
      <c r="AJ16" s="21">
        <f t="shared" si="11"/>
        <v>0</v>
      </c>
      <c r="AK16" s="21">
        <f t="shared" si="11"/>
        <v>0</v>
      </c>
      <c r="AL16" s="21">
        <f t="shared" ref="AL16:BQ16" si="12">SUMIF($A$30:$A$99,$A$16,AI30:AI99)</f>
        <v>0</v>
      </c>
      <c r="AM16" s="21">
        <f t="shared" si="12"/>
        <v>0</v>
      </c>
      <c r="AN16" s="21">
        <f t="shared" si="12"/>
        <v>0</v>
      </c>
      <c r="AO16" s="21">
        <f t="shared" si="12"/>
        <v>0</v>
      </c>
      <c r="AP16" s="21">
        <f t="shared" si="12"/>
        <v>0</v>
      </c>
      <c r="AQ16" s="21">
        <f t="shared" si="12"/>
        <v>0</v>
      </c>
      <c r="AR16" s="21">
        <f t="shared" si="12"/>
        <v>0</v>
      </c>
      <c r="AS16" s="21">
        <f t="shared" si="12"/>
        <v>0</v>
      </c>
      <c r="AT16" s="21">
        <f t="shared" si="12"/>
        <v>0</v>
      </c>
      <c r="AU16" s="21">
        <f t="shared" si="12"/>
        <v>0</v>
      </c>
      <c r="AV16" s="21">
        <f t="shared" si="12"/>
        <v>0</v>
      </c>
      <c r="AW16" s="21">
        <f t="shared" si="12"/>
        <v>0</v>
      </c>
      <c r="AX16" s="21">
        <f t="shared" si="12"/>
        <v>0</v>
      </c>
      <c r="AY16" s="21">
        <f t="shared" si="12"/>
        <v>0</v>
      </c>
      <c r="AZ16" s="21">
        <f t="shared" si="12"/>
        <v>0</v>
      </c>
      <c r="BA16" s="21">
        <f t="shared" si="12"/>
        <v>0</v>
      </c>
      <c r="BB16" s="21">
        <f t="shared" si="12"/>
        <v>0</v>
      </c>
      <c r="BC16" s="21">
        <f t="shared" si="12"/>
        <v>0</v>
      </c>
      <c r="BD16" s="21">
        <f t="shared" si="12"/>
        <v>0</v>
      </c>
      <c r="BE16" s="21">
        <f t="shared" si="12"/>
        <v>0</v>
      </c>
      <c r="BF16" s="21">
        <f t="shared" si="12"/>
        <v>0</v>
      </c>
      <c r="BG16" s="21">
        <f t="shared" si="12"/>
        <v>0</v>
      </c>
      <c r="BH16" s="21">
        <f t="shared" si="12"/>
        <v>0</v>
      </c>
      <c r="BI16" s="21">
        <f t="shared" si="12"/>
        <v>0</v>
      </c>
      <c r="BJ16" s="21">
        <f t="shared" si="12"/>
        <v>0</v>
      </c>
      <c r="BK16" s="21">
        <f t="shared" si="12"/>
        <v>0</v>
      </c>
      <c r="BL16" s="21">
        <f t="shared" si="12"/>
        <v>0</v>
      </c>
      <c r="BM16" s="21">
        <f t="shared" si="12"/>
        <v>0</v>
      </c>
      <c r="BN16" s="21">
        <f t="shared" si="12"/>
        <v>0</v>
      </c>
      <c r="BO16" s="21">
        <f t="shared" si="12"/>
        <v>0</v>
      </c>
      <c r="BP16" s="21">
        <f t="shared" si="12"/>
        <v>0</v>
      </c>
      <c r="BQ16" s="21">
        <f t="shared" si="12"/>
        <v>0</v>
      </c>
      <c r="BR16" s="21">
        <f t="shared" ref="BR16:CW16" si="13">SUMIF($A$30:$A$99,$A$16,BO30:BO99)</f>
        <v>0</v>
      </c>
      <c r="BS16" s="21">
        <f t="shared" si="13"/>
        <v>0</v>
      </c>
      <c r="BT16" s="21">
        <f t="shared" si="13"/>
        <v>0</v>
      </c>
      <c r="BU16" s="21">
        <f t="shared" si="13"/>
        <v>0</v>
      </c>
      <c r="BV16" s="21">
        <f t="shared" si="13"/>
        <v>0</v>
      </c>
      <c r="BW16" s="21">
        <f t="shared" si="13"/>
        <v>0</v>
      </c>
      <c r="BX16" s="21">
        <f t="shared" si="13"/>
        <v>0</v>
      </c>
      <c r="BY16" s="21">
        <f t="shared" si="13"/>
        <v>0</v>
      </c>
      <c r="BZ16" s="21">
        <f t="shared" si="13"/>
        <v>0</v>
      </c>
      <c r="CA16" s="21">
        <f t="shared" si="13"/>
        <v>0</v>
      </c>
      <c r="CB16" s="21">
        <f t="shared" si="13"/>
        <v>0</v>
      </c>
      <c r="CC16" s="21">
        <f t="shared" si="13"/>
        <v>0</v>
      </c>
      <c r="CD16" s="21">
        <f t="shared" si="13"/>
        <v>0</v>
      </c>
      <c r="CE16" s="21">
        <f t="shared" si="13"/>
        <v>0</v>
      </c>
      <c r="CF16" s="21">
        <f t="shared" si="13"/>
        <v>0</v>
      </c>
      <c r="CG16" s="21">
        <f t="shared" si="13"/>
        <v>0</v>
      </c>
      <c r="CH16" s="21">
        <f t="shared" si="13"/>
        <v>0</v>
      </c>
      <c r="CI16" s="21">
        <f t="shared" si="13"/>
        <v>0</v>
      </c>
      <c r="CJ16" s="21">
        <f t="shared" si="13"/>
        <v>0</v>
      </c>
      <c r="CK16" s="21">
        <f t="shared" si="13"/>
        <v>0</v>
      </c>
      <c r="CL16" s="21">
        <f t="shared" si="13"/>
        <v>0</v>
      </c>
      <c r="CM16" s="21">
        <f t="shared" si="13"/>
        <v>0</v>
      </c>
      <c r="CN16" s="21">
        <f t="shared" si="13"/>
        <v>0</v>
      </c>
      <c r="CO16" s="21">
        <f t="shared" si="13"/>
        <v>0</v>
      </c>
      <c r="CP16" s="21">
        <f t="shared" si="13"/>
        <v>0</v>
      </c>
      <c r="CQ16" s="21">
        <f t="shared" si="13"/>
        <v>0</v>
      </c>
      <c r="CR16" s="21">
        <f t="shared" si="13"/>
        <v>0</v>
      </c>
      <c r="CS16" s="21">
        <f t="shared" si="13"/>
        <v>0</v>
      </c>
      <c r="CT16" s="21">
        <f t="shared" si="13"/>
        <v>0</v>
      </c>
      <c r="CU16" s="21">
        <f t="shared" si="13"/>
        <v>0</v>
      </c>
      <c r="CV16" s="21">
        <f t="shared" si="13"/>
        <v>0</v>
      </c>
      <c r="CW16" s="21">
        <f t="shared" si="13"/>
        <v>0</v>
      </c>
    </row>
    <row r="17" spans="1:101">
      <c r="A17" s="41" t="s">
        <v>77</v>
      </c>
      <c r="B17" s="33" t="s">
        <v>62</v>
      </c>
      <c r="E17" s="71"/>
      <c r="F17" s="21">
        <f>SUMIF($A$30:$A$99,$A$17,$F$30:$F$99)</f>
        <v>0</v>
      </c>
      <c r="G17" s="21">
        <f>SUMIF($A$30:$A$99,$A$17,$G$30:$G$99)</f>
        <v>0</v>
      </c>
      <c r="H17" s="21">
        <f>SUMIF($A$30:$A$99,$A$17,$H$30:$H$99)</f>
        <v>0</v>
      </c>
      <c r="I17" s="21">
        <f>SUMIF($A$30:$A$99,$A$17,$I$30:$I$99)</f>
        <v>0</v>
      </c>
      <c r="J17" s="21">
        <f t="shared" ref="J17:AK17" si="14">SUMIF($A$30:$A$99,$A$17,G30:G99)</f>
        <v>0</v>
      </c>
      <c r="K17" s="21">
        <f t="shared" si="14"/>
        <v>0</v>
      </c>
      <c r="L17" s="21">
        <f t="shared" si="14"/>
        <v>0</v>
      </c>
      <c r="M17" s="21">
        <f t="shared" si="14"/>
        <v>0</v>
      </c>
      <c r="N17" s="21">
        <f t="shared" si="14"/>
        <v>0</v>
      </c>
      <c r="O17" s="21">
        <f t="shared" si="14"/>
        <v>0</v>
      </c>
      <c r="P17" s="21">
        <f t="shared" si="14"/>
        <v>0</v>
      </c>
      <c r="Q17" s="21">
        <f t="shared" si="14"/>
        <v>0</v>
      </c>
      <c r="R17" s="21">
        <f t="shared" si="14"/>
        <v>0</v>
      </c>
      <c r="S17" s="21">
        <f t="shared" si="14"/>
        <v>0</v>
      </c>
      <c r="T17" s="21">
        <f t="shared" si="14"/>
        <v>0</v>
      </c>
      <c r="U17" s="21">
        <f t="shared" si="14"/>
        <v>0</v>
      </c>
      <c r="V17" s="21">
        <f t="shared" si="14"/>
        <v>0</v>
      </c>
      <c r="W17" s="21">
        <f t="shared" si="14"/>
        <v>0</v>
      </c>
      <c r="X17" s="21">
        <f t="shared" si="14"/>
        <v>0</v>
      </c>
      <c r="Y17" s="21">
        <f t="shared" si="14"/>
        <v>0</v>
      </c>
      <c r="Z17" s="21">
        <f t="shared" si="14"/>
        <v>0</v>
      </c>
      <c r="AA17" s="21">
        <f t="shared" si="14"/>
        <v>0</v>
      </c>
      <c r="AB17" s="21">
        <f t="shared" si="14"/>
        <v>0</v>
      </c>
      <c r="AC17" s="21">
        <f t="shared" si="14"/>
        <v>0</v>
      </c>
      <c r="AD17" s="21">
        <f t="shared" si="14"/>
        <v>0</v>
      </c>
      <c r="AE17" s="21">
        <f t="shared" si="14"/>
        <v>0</v>
      </c>
      <c r="AF17" s="21">
        <f t="shared" si="14"/>
        <v>0</v>
      </c>
      <c r="AG17" s="21">
        <f t="shared" si="14"/>
        <v>0</v>
      </c>
      <c r="AH17" s="21">
        <f t="shared" si="14"/>
        <v>0</v>
      </c>
      <c r="AI17" s="21">
        <f t="shared" si="14"/>
        <v>0</v>
      </c>
      <c r="AJ17" s="21">
        <f t="shared" si="14"/>
        <v>0</v>
      </c>
      <c r="AK17" s="21">
        <f t="shared" si="14"/>
        <v>0</v>
      </c>
      <c r="AL17" s="21">
        <f t="shared" ref="AL17:BQ17" si="15">SUMIF($A$30:$A$99,$A$17,AI30:AI99)</f>
        <v>0</v>
      </c>
      <c r="AM17" s="21">
        <f t="shared" si="15"/>
        <v>0</v>
      </c>
      <c r="AN17" s="21">
        <f t="shared" si="15"/>
        <v>0</v>
      </c>
      <c r="AO17" s="21">
        <f t="shared" si="15"/>
        <v>0</v>
      </c>
      <c r="AP17" s="21">
        <f t="shared" si="15"/>
        <v>0</v>
      </c>
      <c r="AQ17" s="21">
        <f t="shared" si="15"/>
        <v>0</v>
      </c>
      <c r="AR17" s="21">
        <f t="shared" si="15"/>
        <v>0</v>
      </c>
      <c r="AS17" s="21">
        <f t="shared" si="15"/>
        <v>0</v>
      </c>
      <c r="AT17" s="21">
        <f t="shared" si="15"/>
        <v>0</v>
      </c>
      <c r="AU17" s="21">
        <f t="shared" si="15"/>
        <v>0</v>
      </c>
      <c r="AV17" s="21">
        <f t="shared" si="15"/>
        <v>0</v>
      </c>
      <c r="AW17" s="21">
        <f t="shared" si="15"/>
        <v>0</v>
      </c>
      <c r="AX17" s="21">
        <f t="shared" si="15"/>
        <v>0</v>
      </c>
      <c r="AY17" s="21">
        <f t="shared" si="15"/>
        <v>0</v>
      </c>
      <c r="AZ17" s="21">
        <f t="shared" si="15"/>
        <v>0</v>
      </c>
      <c r="BA17" s="21">
        <f t="shared" si="15"/>
        <v>0</v>
      </c>
      <c r="BB17" s="21">
        <f t="shared" si="15"/>
        <v>0</v>
      </c>
      <c r="BC17" s="21">
        <f t="shared" si="15"/>
        <v>0</v>
      </c>
      <c r="BD17" s="21">
        <f t="shared" si="15"/>
        <v>0</v>
      </c>
      <c r="BE17" s="21">
        <f t="shared" si="15"/>
        <v>0</v>
      </c>
      <c r="BF17" s="21">
        <f t="shared" si="15"/>
        <v>0</v>
      </c>
      <c r="BG17" s="21">
        <f t="shared" si="15"/>
        <v>0</v>
      </c>
      <c r="BH17" s="21">
        <f t="shared" si="15"/>
        <v>0</v>
      </c>
      <c r="BI17" s="21">
        <f t="shared" si="15"/>
        <v>0</v>
      </c>
      <c r="BJ17" s="21">
        <f t="shared" si="15"/>
        <v>0</v>
      </c>
      <c r="BK17" s="21">
        <f t="shared" si="15"/>
        <v>0</v>
      </c>
      <c r="BL17" s="21">
        <f t="shared" si="15"/>
        <v>0</v>
      </c>
      <c r="BM17" s="21">
        <f t="shared" si="15"/>
        <v>0</v>
      </c>
      <c r="BN17" s="21">
        <f t="shared" si="15"/>
        <v>0</v>
      </c>
      <c r="BO17" s="21">
        <f t="shared" si="15"/>
        <v>0</v>
      </c>
      <c r="BP17" s="21">
        <f t="shared" si="15"/>
        <v>0</v>
      </c>
      <c r="BQ17" s="21">
        <f t="shared" si="15"/>
        <v>0</v>
      </c>
      <c r="BR17" s="21">
        <f t="shared" ref="BR17:CW17" si="16">SUMIF($A$30:$A$99,$A$17,BO30:BO99)</f>
        <v>0</v>
      </c>
      <c r="BS17" s="21">
        <f t="shared" si="16"/>
        <v>0</v>
      </c>
      <c r="BT17" s="21">
        <f t="shared" si="16"/>
        <v>0</v>
      </c>
      <c r="BU17" s="21">
        <f t="shared" si="16"/>
        <v>0</v>
      </c>
      <c r="BV17" s="21">
        <f t="shared" si="16"/>
        <v>0</v>
      </c>
      <c r="BW17" s="21">
        <f t="shared" si="16"/>
        <v>0</v>
      </c>
      <c r="BX17" s="21">
        <f t="shared" si="16"/>
        <v>0</v>
      </c>
      <c r="BY17" s="21">
        <f t="shared" si="16"/>
        <v>0</v>
      </c>
      <c r="BZ17" s="21">
        <f t="shared" si="16"/>
        <v>0</v>
      </c>
      <c r="CA17" s="21">
        <f t="shared" si="16"/>
        <v>0</v>
      </c>
      <c r="CB17" s="21">
        <f t="shared" si="16"/>
        <v>0</v>
      </c>
      <c r="CC17" s="21">
        <f t="shared" si="16"/>
        <v>0</v>
      </c>
      <c r="CD17" s="21">
        <f t="shared" si="16"/>
        <v>0</v>
      </c>
      <c r="CE17" s="21">
        <f t="shared" si="16"/>
        <v>0</v>
      </c>
      <c r="CF17" s="21">
        <f t="shared" si="16"/>
        <v>0</v>
      </c>
      <c r="CG17" s="21">
        <f t="shared" si="16"/>
        <v>0</v>
      </c>
      <c r="CH17" s="21">
        <f t="shared" si="16"/>
        <v>0</v>
      </c>
      <c r="CI17" s="21">
        <f t="shared" si="16"/>
        <v>0</v>
      </c>
      <c r="CJ17" s="21">
        <f t="shared" si="16"/>
        <v>0</v>
      </c>
      <c r="CK17" s="21">
        <f t="shared" si="16"/>
        <v>0</v>
      </c>
      <c r="CL17" s="21">
        <f t="shared" si="16"/>
        <v>0</v>
      </c>
      <c r="CM17" s="21">
        <f t="shared" si="16"/>
        <v>0</v>
      </c>
      <c r="CN17" s="21">
        <f t="shared" si="16"/>
        <v>0</v>
      </c>
      <c r="CO17" s="21">
        <f t="shared" si="16"/>
        <v>0</v>
      </c>
      <c r="CP17" s="21">
        <f t="shared" si="16"/>
        <v>0</v>
      </c>
      <c r="CQ17" s="21">
        <f t="shared" si="16"/>
        <v>0</v>
      </c>
      <c r="CR17" s="21">
        <f t="shared" si="16"/>
        <v>0</v>
      </c>
      <c r="CS17" s="21">
        <f t="shared" si="16"/>
        <v>0</v>
      </c>
      <c r="CT17" s="21">
        <f t="shared" si="16"/>
        <v>0</v>
      </c>
      <c r="CU17" s="21">
        <f t="shared" si="16"/>
        <v>0</v>
      </c>
      <c r="CV17" s="21">
        <f t="shared" si="16"/>
        <v>0</v>
      </c>
      <c r="CW17" s="21">
        <f t="shared" si="16"/>
        <v>0</v>
      </c>
    </row>
    <row r="18" spans="1:101">
      <c r="A18" s="41" t="s">
        <v>77</v>
      </c>
      <c r="B18" s="33" t="s">
        <v>63</v>
      </c>
      <c r="E18" s="71"/>
      <c r="F18" s="21">
        <f>SUMIF($A$30:$A$99,$A$18,$F$30:$F$99)</f>
        <v>0</v>
      </c>
      <c r="G18" s="21">
        <f>SUMIF($A$30:$A$99,$A$18,$G$30:$G$99)</f>
        <v>0</v>
      </c>
      <c r="H18" s="21">
        <f>SUMIF($A$30:$A$99,$A$18,$H$30:$H$99)</f>
        <v>0</v>
      </c>
      <c r="I18" s="21">
        <f>SUMIF($A$30:$A$99,$A$18,$I$30:$I$99)</f>
        <v>0</v>
      </c>
      <c r="J18" s="21">
        <f t="shared" ref="J18:AK18" si="17">SUMIF($A$30:$A$99,$A$18,G30:G99)</f>
        <v>0</v>
      </c>
      <c r="K18" s="21">
        <f t="shared" si="17"/>
        <v>0</v>
      </c>
      <c r="L18" s="21">
        <f t="shared" si="17"/>
        <v>0</v>
      </c>
      <c r="M18" s="21">
        <f t="shared" si="17"/>
        <v>0</v>
      </c>
      <c r="N18" s="21">
        <f t="shared" si="17"/>
        <v>0</v>
      </c>
      <c r="O18" s="21">
        <f t="shared" si="17"/>
        <v>0</v>
      </c>
      <c r="P18" s="21">
        <f t="shared" si="17"/>
        <v>0</v>
      </c>
      <c r="Q18" s="21">
        <f t="shared" si="17"/>
        <v>0</v>
      </c>
      <c r="R18" s="21">
        <f t="shared" si="17"/>
        <v>0</v>
      </c>
      <c r="S18" s="21">
        <f t="shared" si="17"/>
        <v>0</v>
      </c>
      <c r="T18" s="21">
        <f t="shared" si="17"/>
        <v>0</v>
      </c>
      <c r="U18" s="21">
        <f t="shared" si="17"/>
        <v>0</v>
      </c>
      <c r="V18" s="21">
        <f t="shared" si="17"/>
        <v>0</v>
      </c>
      <c r="W18" s="21">
        <f t="shared" si="17"/>
        <v>0</v>
      </c>
      <c r="X18" s="21">
        <f t="shared" si="17"/>
        <v>0</v>
      </c>
      <c r="Y18" s="21">
        <f t="shared" si="17"/>
        <v>0</v>
      </c>
      <c r="Z18" s="21">
        <f t="shared" si="17"/>
        <v>0</v>
      </c>
      <c r="AA18" s="21">
        <f t="shared" si="17"/>
        <v>0</v>
      </c>
      <c r="AB18" s="21">
        <f t="shared" si="17"/>
        <v>0</v>
      </c>
      <c r="AC18" s="21">
        <f t="shared" si="17"/>
        <v>0</v>
      </c>
      <c r="AD18" s="21">
        <f t="shared" si="17"/>
        <v>0</v>
      </c>
      <c r="AE18" s="21">
        <f t="shared" si="17"/>
        <v>0</v>
      </c>
      <c r="AF18" s="21">
        <f t="shared" si="17"/>
        <v>0</v>
      </c>
      <c r="AG18" s="21">
        <f t="shared" si="17"/>
        <v>0</v>
      </c>
      <c r="AH18" s="21">
        <f t="shared" si="17"/>
        <v>0</v>
      </c>
      <c r="AI18" s="21">
        <f t="shared" si="17"/>
        <v>0</v>
      </c>
      <c r="AJ18" s="21">
        <f t="shared" si="17"/>
        <v>0</v>
      </c>
      <c r="AK18" s="21">
        <f t="shared" si="17"/>
        <v>0</v>
      </c>
      <c r="AL18" s="21">
        <f t="shared" ref="AL18:BQ18" si="18">SUMIF($A$30:$A$99,$A$18,AI30:AI99)</f>
        <v>0</v>
      </c>
      <c r="AM18" s="21">
        <f t="shared" si="18"/>
        <v>0</v>
      </c>
      <c r="AN18" s="21">
        <f t="shared" si="18"/>
        <v>0</v>
      </c>
      <c r="AO18" s="21">
        <f t="shared" si="18"/>
        <v>0</v>
      </c>
      <c r="AP18" s="21">
        <f t="shared" si="18"/>
        <v>0</v>
      </c>
      <c r="AQ18" s="21">
        <f t="shared" si="18"/>
        <v>0</v>
      </c>
      <c r="AR18" s="21">
        <f t="shared" si="18"/>
        <v>0</v>
      </c>
      <c r="AS18" s="21">
        <f t="shared" si="18"/>
        <v>0</v>
      </c>
      <c r="AT18" s="21">
        <f t="shared" si="18"/>
        <v>0</v>
      </c>
      <c r="AU18" s="21">
        <f t="shared" si="18"/>
        <v>0</v>
      </c>
      <c r="AV18" s="21">
        <f t="shared" si="18"/>
        <v>0</v>
      </c>
      <c r="AW18" s="21">
        <f t="shared" si="18"/>
        <v>0</v>
      </c>
      <c r="AX18" s="21">
        <f t="shared" si="18"/>
        <v>0</v>
      </c>
      <c r="AY18" s="21">
        <f t="shared" si="18"/>
        <v>0</v>
      </c>
      <c r="AZ18" s="21">
        <f t="shared" si="18"/>
        <v>0</v>
      </c>
      <c r="BA18" s="21">
        <f t="shared" si="18"/>
        <v>0</v>
      </c>
      <c r="BB18" s="21">
        <f t="shared" si="18"/>
        <v>0</v>
      </c>
      <c r="BC18" s="21">
        <f t="shared" si="18"/>
        <v>0</v>
      </c>
      <c r="BD18" s="21">
        <f t="shared" si="18"/>
        <v>0</v>
      </c>
      <c r="BE18" s="21">
        <f t="shared" si="18"/>
        <v>0</v>
      </c>
      <c r="BF18" s="21">
        <f t="shared" si="18"/>
        <v>0</v>
      </c>
      <c r="BG18" s="21">
        <f t="shared" si="18"/>
        <v>0</v>
      </c>
      <c r="BH18" s="21">
        <f t="shared" si="18"/>
        <v>0</v>
      </c>
      <c r="BI18" s="21">
        <f t="shared" si="18"/>
        <v>0</v>
      </c>
      <c r="BJ18" s="21">
        <f t="shared" si="18"/>
        <v>0</v>
      </c>
      <c r="BK18" s="21">
        <f t="shared" si="18"/>
        <v>0</v>
      </c>
      <c r="BL18" s="21">
        <f t="shared" si="18"/>
        <v>0</v>
      </c>
      <c r="BM18" s="21">
        <f t="shared" si="18"/>
        <v>0</v>
      </c>
      <c r="BN18" s="21">
        <f t="shared" si="18"/>
        <v>0</v>
      </c>
      <c r="BO18" s="21">
        <f t="shared" si="18"/>
        <v>0</v>
      </c>
      <c r="BP18" s="21">
        <f t="shared" si="18"/>
        <v>0</v>
      </c>
      <c r="BQ18" s="21">
        <f t="shared" si="18"/>
        <v>0</v>
      </c>
      <c r="BR18" s="21">
        <f t="shared" ref="BR18:CW18" si="19">SUMIF($A$30:$A$99,$A$18,BO30:BO99)</f>
        <v>0</v>
      </c>
      <c r="BS18" s="21">
        <f t="shared" si="19"/>
        <v>0</v>
      </c>
      <c r="BT18" s="21">
        <f t="shared" si="19"/>
        <v>0</v>
      </c>
      <c r="BU18" s="21">
        <f t="shared" si="19"/>
        <v>0</v>
      </c>
      <c r="BV18" s="21">
        <f t="shared" si="19"/>
        <v>0</v>
      </c>
      <c r="BW18" s="21">
        <f t="shared" si="19"/>
        <v>0</v>
      </c>
      <c r="BX18" s="21">
        <f t="shared" si="19"/>
        <v>0</v>
      </c>
      <c r="BY18" s="21">
        <f t="shared" si="19"/>
        <v>0</v>
      </c>
      <c r="BZ18" s="21">
        <f t="shared" si="19"/>
        <v>0</v>
      </c>
      <c r="CA18" s="21">
        <f t="shared" si="19"/>
        <v>0</v>
      </c>
      <c r="CB18" s="21">
        <f t="shared" si="19"/>
        <v>0</v>
      </c>
      <c r="CC18" s="21">
        <f t="shared" si="19"/>
        <v>0</v>
      </c>
      <c r="CD18" s="21">
        <f t="shared" si="19"/>
        <v>0</v>
      </c>
      <c r="CE18" s="21">
        <f t="shared" si="19"/>
        <v>0</v>
      </c>
      <c r="CF18" s="21">
        <f t="shared" si="19"/>
        <v>0</v>
      </c>
      <c r="CG18" s="21">
        <f t="shared" si="19"/>
        <v>0</v>
      </c>
      <c r="CH18" s="21">
        <f t="shared" si="19"/>
        <v>0</v>
      </c>
      <c r="CI18" s="21">
        <f t="shared" si="19"/>
        <v>0</v>
      </c>
      <c r="CJ18" s="21">
        <f t="shared" si="19"/>
        <v>0</v>
      </c>
      <c r="CK18" s="21">
        <f t="shared" si="19"/>
        <v>0</v>
      </c>
      <c r="CL18" s="21">
        <f t="shared" si="19"/>
        <v>0</v>
      </c>
      <c r="CM18" s="21">
        <f t="shared" si="19"/>
        <v>0</v>
      </c>
      <c r="CN18" s="21">
        <f t="shared" si="19"/>
        <v>0</v>
      </c>
      <c r="CO18" s="21">
        <f t="shared" si="19"/>
        <v>0</v>
      </c>
      <c r="CP18" s="21">
        <f t="shared" si="19"/>
        <v>0</v>
      </c>
      <c r="CQ18" s="21">
        <f t="shared" si="19"/>
        <v>0</v>
      </c>
      <c r="CR18" s="21">
        <f t="shared" si="19"/>
        <v>0</v>
      </c>
      <c r="CS18" s="21">
        <f t="shared" si="19"/>
        <v>0</v>
      </c>
      <c r="CT18" s="21">
        <f t="shared" si="19"/>
        <v>0</v>
      </c>
      <c r="CU18" s="21">
        <f t="shared" si="19"/>
        <v>0</v>
      </c>
      <c r="CV18" s="21">
        <f t="shared" si="19"/>
        <v>0</v>
      </c>
      <c r="CW18" s="21">
        <f t="shared" si="19"/>
        <v>0</v>
      </c>
    </row>
    <row r="19" spans="1:101">
      <c r="A19" s="41" t="s">
        <v>77</v>
      </c>
      <c r="B19" s="33" t="s">
        <v>64</v>
      </c>
      <c r="E19" s="71"/>
      <c r="F19" s="21">
        <f>SUMIF($A$30:$A$99,$A$19,$F$30:$F$99)</f>
        <v>0</v>
      </c>
      <c r="G19" s="21">
        <f>SUMIF($A$30:$A$99,$A$19,$G$30:$G$99)</f>
        <v>0</v>
      </c>
      <c r="H19" s="21">
        <f>SUMIF($A$30:$A$99,$A$19,$H$30:$H$99)</f>
        <v>0</v>
      </c>
      <c r="I19" s="21">
        <f>SUMIF($A$30:$A$99,$A$19,$I$30:$I$99)</f>
        <v>0</v>
      </c>
      <c r="J19" s="21">
        <f t="shared" ref="J19:AK19" si="20">SUMIF($A$30:$A$99,$A$19,G30:G99)</f>
        <v>0</v>
      </c>
      <c r="K19" s="21">
        <f t="shared" si="20"/>
        <v>0</v>
      </c>
      <c r="L19" s="21">
        <f t="shared" si="20"/>
        <v>0</v>
      </c>
      <c r="M19" s="21">
        <f t="shared" si="20"/>
        <v>0</v>
      </c>
      <c r="N19" s="21">
        <f t="shared" si="20"/>
        <v>0</v>
      </c>
      <c r="O19" s="21">
        <f t="shared" si="20"/>
        <v>0</v>
      </c>
      <c r="P19" s="21">
        <f t="shared" si="20"/>
        <v>0</v>
      </c>
      <c r="Q19" s="21">
        <f t="shared" si="20"/>
        <v>0</v>
      </c>
      <c r="R19" s="21">
        <f t="shared" si="20"/>
        <v>0</v>
      </c>
      <c r="S19" s="21">
        <f t="shared" si="20"/>
        <v>0</v>
      </c>
      <c r="T19" s="21">
        <f t="shared" si="20"/>
        <v>0</v>
      </c>
      <c r="U19" s="21">
        <f t="shared" si="20"/>
        <v>0</v>
      </c>
      <c r="V19" s="21">
        <f t="shared" si="20"/>
        <v>0</v>
      </c>
      <c r="W19" s="21">
        <f t="shared" si="20"/>
        <v>0</v>
      </c>
      <c r="X19" s="21">
        <f t="shared" si="20"/>
        <v>0</v>
      </c>
      <c r="Y19" s="21">
        <f t="shared" si="20"/>
        <v>0</v>
      </c>
      <c r="Z19" s="21">
        <f t="shared" si="20"/>
        <v>0</v>
      </c>
      <c r="AA19" s="21">
        <f t="shared" si="20"/>
        <v>0</v>
      </c>
      <c r="AB19" s="21">
        <f t="shared" si="20"/>
        <v>0</v>
      </c>
      <c r="AC19" s="21">
        <f t="shared" si="20"/>
        <v>0</v>
      </c>
      <c r="AD19" s="21">
        <f t="shared" si="20"/>
        <v>0</v>
      </c>
      <c r="AE19" s="21">
        <f t="shared" si="20"/>
        <v>0</v>
      </c>
      <c r="AF19" s="21">
        <f t="shared" si="20"/>
        <v>0</v>
      </c>
      <c r="AG19" s="21">
        <f t="shared" si="20"/>
        <v>0</v>
      </c>
      <c r="AH19" s="21">
        <f t="shared" si="20"/>
        <v>0</v>
      </c>
      <c r="AI19" s="21">
        <f t="shared" si="20"/>
        <v>0</v>
      </c>
      <c r="AJ19" s="21">
        <f t="shared" si="20"/>
        <v>0</v>
      </c>
      <c r="AK19" s="21">
        <f t="shared" si="20"/>
        <v>0</v>
      </c>
      <c r="AL19" s="21">
        <f t="shared" ref="AL19:BQ19" si="21">SUMIF($A$30:$A$99,$A$19,AI30:AI99)</f>
        <v>0</v>
      </c>
      <c r="AM19" s="21">
        <f t="shared" si="21"/>
        <v>0</v>
      </c>
      <c r="AN19" s="21">
        <f t="shared" si="21"/>
        <v>0</v>
      </c>
      <c r="AO19" s="21">
        <f t="shared" si="21"/>
        <v>0</v>
      </c>
      <c r="AP19" s="21">
        <f t="shared" si="21"/>
        <v>0</v>
      </c>
      <c r="AQ19" s="21">
        <f t="shared" si="21"/>
        <v>0</v>
      </c>
      <c r="AR19" s="21">
        <f t="shared" si="21"/>
        <v>0</v>
      </c>
      <c r="AS19" s="21">
        <f t="shared" si="21"/>
        <v>0</v>
      </c>
      <c r="AT19" s="21">
        <f t="shared" si="21"/>
        <v>0</v>
      </c>
      <c r="AU19" s="21">
        <f t="shared" si="21"/>
        <v>0</v>
      </c>
      <c r="AV19" s="21">
        <f t="shared" si="21"/>
        <v>0</v>
      </c>
      <c r="AW19" s="21">
        <f t="shared" si="21"/>
        <v>0</v>
      </c>
      <c r="AX19" s="21">
        <f t="shared" si="21"/>
        <v>0</v>
      </c>
      <c r="AY19" s="21">
        <f t="shared" si="21"/>
        <v>0</v>
      </c>
      <c r="AZ19" s="21">
        <f t="shared" si="21"/>
        <v>0</v>
      </c>
      <c r="BA19" s="21">
        <f t="shared" si="21"/>
        <v>0</v>
      </c>
      <c r="BB19" s="21">
        <f t="shared" si="21"/>
        <v>0</v>
      </c>
      <c r="BC19" s="21">
        <f t="shared" si="21"/>
        <v>0</v>
      </c>
      <c r="BD19" s="21">
        <f t="shared" si="21"/>
        <v>0</v>
      </c>
      <c r="BE19" s="21">
        <f t="shared" si="21"/>
        <v>0</v>
      </c>
      <c r="BF19" s="21">
        <f t="shared" si="21"/>
        <v>0</v>
      </c>
      <c r="BG19" s="21">
        <f t="shared" si="21"/>
        <v>0</v>
      </c>
      <c r="BH19" s="21">
        <f t="shared" si="21"/>
        <v>0</v>
      </c>
      <c r="BI19" s="21">
        <f t="shared" si="21"/>
        <v>0</v>
      </c>
      <c r="BJ19" s="21">
        <f t="shared" si="21"/>
        <v>0</v>
      </c>
      <c r="BK19" s="21">
        <f t="shared" si="21"/>
        <v>0</v>
      </c>
      <c r="BL19" s="21">
        <f t="shared" si="21"/>
        <v>0</v>
      </c>
      <c r="BM19" s="21">
        <f t="shared" si="21"/>
        <v>0</v>
      </c>
      <c r="BN19" s="21">
        <f t="shared" si="21"/>
        <v>0</v>
      </c>
      <c r="BO19" s="21">
        <f t="shared" si="21"/>
        <v>0</v>
      </c>
      <c r="BP19" s="21">
        <f t="shared" si="21"/>
        <v>0</v>
      </c>
      <c r="BQ19" s="21">
        <f t="shared" si="21"/>
        <v>0</v>
      </c>
      <c r="BR19" s="21">
        <f t="shared" ref="BR19:CW19" si="22">SUMIF($A$30:$A$99,$A$19,BO30:BO99)</f>
        <v>0</v>
      </c>
      <c r="BS19" s="21">
        <f t="shared" si="22"/>
        <v>0</v>
      </c>
      <c r="BT19" s="21">
        <f t="shared" si="22"/>
        <v>0</v>
      </c>
      <c r="BU19" s="21">
        <f t="shared" si="22"/>
        <v>0</v>
      </c>
      <c r="BV19" s="21">
        <f t="shared" si="22"/>
        <v>0</v>
      </c>
      <c r="BW19" s="21">
        <f t="shared" si="22"/>
        <v>0</v>
      </c>
      <c r="BX19" s="21">
        <f t="shared" si="22"/>
        <v>0</v>
      </c>
      <c r="BY19" s="21">
        <f t="shared" si="22"/>
        <v>0</v>
      </c>
      <c r="BZ19" s="21">
        <f t="shared" si="22"/>
        <v>0</v>
      </c>
      <c r="CA19" s="21">
        <f t="shared" si="22"/>
        <v>0</v>
      </c>
      <c r="CB19" s="21">
        <f t="shared" si="22"/>
        <v>0</v>
      </c>
      <c r="CC19" s="21">
        <f t="shared" si="22"/>
        <v>0</v>
      </c>
      <c r="CD19" s="21">
        <f t="shared" si="22"/>
        <v>0</v>
      </c>
      <c r="CE19" s="21">
        <f t="shared" si="22"/>
        <v>0</v>
      </c>
      <c r="CF19" s="21">
        <f t="shared" si="22"/>
        <v>0</v>
      </c>
      <c r="CG19" s="21">
        <f t="shared" si="22"/>
        <v>0</v>
      </c>
      <c r="CH19" s="21">
        <f t="shared" si="22"/>
        <v>0</v>
      </c>
      <c r="CI19" s="21">
        <f t="shared" si="22"/>
        <v>0</v>
      </c>
      <c r="CJ19" s="21">
        <f t="shared" si="22"/>
        <v>0</v>
      </c>
      <c r="CK19" s="21">
        <f t="shared" si="22"/>
        <v>0</v>
      </c>
      <c r="CL19" s="21">
        <f t="shared" si="22"/>
        <v>0</v>
      </c>
      <c r="CM19" s="21">
        <f t="shared" si="22"/>
        <v>0</v>
      </c>
      <c r="CN19" s="21">
        <f t="shared" si="22"/>
        <v>0</v>
      </c>
      <c r="CO19" s="21">
        <f t="shared" si="22"/>
        <v>0</v>
      </c>
      <c r="CP19" s="21">
        <f t="shared" si="22"/>
        <v>0</v>
      </c>
      <c r="CQ19" s="21">
        <f t="shared" si="22"/>
        <v>0</v>
      </c>
      <c r="CR19" s="21">
        <f t="shared" si="22"/>
        <v>0</v>
      </c>
      <c r="CS19" s="21">
        <f t="shared" si="22"/>
        <v>0</v>
      </c>
      <c r="CT19" s="21">
        <f t="shared" si="22"/>
        <v>0</v>
      </c>
      <c r="CU19" s="21">
        <f t="shared" si="22"/>
        <v>0</v>
      </c>
      <c r="CV19" s="21">
        <f t="shared" si="22"/>
        <v>0</v>
      </c>
      <c r="CW19" s="21">
        <f t="shared" si="22"/>
        <v>0</v>
      </c>
    </row>
    <row r="20" spans="1:101">
      <c r="A20" s="41" t="s">
        <v>77</v>
      </c>
      <c r="B20" s="33" t="s">
        <v>65</v>
      </c>
      <c r="E20" s="71"/>
      <c r="F20" s="21">
        <f>SUMIF($A$30:$A$99,$A$20,$F$30:$F$99)</f>
        <v>0</v>
      </c>
      <c r="G20" s="21">
        <f>SUMIF($A$30:$A$99,$A$20,$G$30:$G$99)</f>
        <v>0</v>
      </c>
      <c r="H20" s="21">
        <f>SUMIF($A$30:$A$99,$A$20,$H$30:$H$99)</f>
        <v>0</v>
      </c>
      <c r="I20" s="21">
        <f>SUMIF($A$30:$A$99,$A$20,$I$30:$I$99)</f>
        <v>0</v>
      </c>
      <c r="J20" s="21">
        <f t="shared" ref="J20:AK20" si="23">SUMIF($A$30:$A$99,$A$20,G30:G99)</f>
        <v>0</v>
      </c>
      <c r="K20" s="21">
        <f t="shared" si="23"/>
        <v>0</v>
      </c>
      <c r="L20" s="21">
        <f t="shared" si="23"/>
        <v>0</v>
      </c>
      <c r="M20" s="21">
        <f t="shared" si="23"/>
        <v>0</v>
      </c>
      <c r="N20" s="21">
        <f t="shared" si="23"/>
        <v>0</v>
      </c>
      <c r="O20" s="21">
        <f t="shared" si="23"/>
        <v>0</v>
      </c>
      <c r="P20" s="21">
        <f t="shared" si="23"/>
        <v>0</v>
      </c>
      <c r="Q20" s="21">
        <f t="shared" si="23"/>
        <v>0</v>
      </c>
      <c r="R20" s="21">
        <f t="shared" si="23"/>
        <v>0</v>
      </c>
      <c r="S20" s="21">
        <f t="shared" si="23"/>
        <v>0</v>
      </c>
      <c r="T20" s="21">
        <f t="shared" si="23"/>
        <v>0</v>
      </c>
      <c r="U20" s="21">
        <f t="shared" si="23"/>
        <v>0</v>
      </c>
      <c r="V20" s="21">
        <f t="shared" si="23"/>
        <v>0</v>
      </c>
      <c r="W20" s="21">
        <f t="shared" si="23"/>
        <v>0</v>
      </c>
      <c r="X20" s="21">
        <f t="shared" si="23"/>
        <v>0</v>
      </c>
      <c r="Y20" s="21">
        <f t="shared" si="23"/>
        <v>0</v>
      </c>
      <c r="Z20" s="21">
        <f t="shared" si="23"/>
        <v>0</v>
      </c>
      <c r="AA20" s="21">
        <f t="shared" si="23"/>
        <v>0</v>
      </c>
      <c r="AB20" s="21">
        <f t="shared" si="23"/>
        <v>0</v>
      </c>
      <c r="AC20" s="21">
        <f t="shared" si="23"/>
        <v>0</v>
      </c>
      <c r="AD20" s="21">
        <f t="shared" si="23"/>
        <v>0</v>
      </c>
      <c r="AE20" s="21">
        <f t="shared" si="23"/>
        <v>0</v>
      </c>
      <c r="AF20" s="21">
        <f t="shared" si="23"/>
        <v>0</v>
      </c>
      <c r="AG20" s="21">
        <f t="shared" si="23"/>
        <v>0</v>
      </c>
      <c r="AH20" s="21">
        <f t="shared" si="23"/>
        <v>0</v>
      </c>
      <c r="AI20" s="21">
        <f t="shared" si="23"/>
        <v>0</v>
      </c>
      <c r="AJ20" s="21">
        <f t="shared" si="23"/>
        <v>0</v>
      </c>
      <c r="AK20" s="21">
        <f t="shared" si="23"/>
        <v>0</v>
      </c>
      <c r="AL20" s="21">
        <f t="shared" ref="AL20:BQ20" si="24">SUMIF($A$30:$A$99,$A$20,AI30:AI99)</f>
        <v>0</v>
      </c>
      <c r="AM20" s="21">
        <f t="shared" si="24"/>
        <v>0</v>
      </c>
      <c r="AN20" s="21">
        <f t="shared" si="24"/>
        <v>0</v>
      </c>
      <c r="AO20" s="21">
        <f t="shared" si="24"/>
        <v>0</v>
      </c>
      <c r="AP20" s="21">
        <f t="shared" si="24"/>
        <v>0</v>
      </c>
      <c r="AQ20" s="21">
        <f t="shared" si="24"/>
        <v>0</v>
      </c>
      <c r="AR20" s="21">
        <f t="shared" si="24"/>
        <v>0</v>
      </c>
      <c r="AS20" s="21">
        <f t="shared" si="24"/>
        <v>0</v>
      </c>
      <c r="AT20" s="21">
        <f t="shared" si="24"/>
        <v>0</v>
      </c>
      <c r="AU20" s="21">
        <f t="shared" si="24"/>
        <v>0</v>
      </c>
      <c r="AV20" s="21">
        <f t="shared" si="24"/>
        <v>0</v>
      </c>
      <c r="AW20" s="21">
        <f t="shared" si="24"/>
        <v>0</v>
      </c>
      <c r="AX20" s="21">
        <f t="shared" si="24"/>
        <v>0</v>
      </c>
      <c r="AY20" s="21">
        <f t="shared" si="24"/>
        <v>0</v>
      </c>
      <c r="AZ20" s="21">
        <f t="shared" si="24"/>
        <v>0</v>
      </c>
      <c r="BA20" s="21">
        <f t="shared" si="24"/>
        <v>0</v>
      </c>
      <c r="BB20" s="21">
        <f t="shared" si="24"/>
        <v>0</v>
      </c>
      <c r="BC20" s="21">
        <f t="shared" si="24"/>
        <v>0</v>
      </c>
      <c r="BD20" s="21">
        <f t="shared" si="24"/>
        <v>0</v>
      </c>
      <c r="BE20" s="21">
        <f t="shared" si="24"/>
        <v>0</v>
      </c>
      <c r="BF20" s="21">
        <f t="shared" si="24"/>
        <v>0</v>
      </c>
      <c r="BG20" s="21">
        <f t="shared" si="24"/>
        <v>0</v>
      </c>
      <c r="BH20" s="21">
        <f t="shared" si="24"/>
        <v>0</v>
      </c>
      <c r="BI20" s="21">
        <f t="shared" si="24"/>
        <v>0</v>
      </c>
      <c r="BJ20" s="21">
        <f t="shared" si="24"/>
        <v>0</v>
      </c>
      <c r="BK20" s="21">
        <f t="shared" si="24"/>
        <v>0</v>
      </c>
      <c r="BL20" s="21">
        <f t="shared" si="24"/>
        <v>0</v>
      </c>
      <c r="BM20" s="21">
        <f t="shared" si="24"/>
        <v>0</v>
      </c>
      <c r="BN20" s="21">
        <f t="shared" si="24"/>
        <v>0</v>
      </c>
      <c r="BO20" s="21">
        <f t="shared" si="24"/>
        <v>0</v>
      </c>
      <c r="BP20" s="21">
        <f t="shared" si="24"/>
        <v>0</v>
      </c>
      <c r="BQ20" s="21">
        <f t="shared" si="24"/>
        <v>0</v>
      </c>
      <c r="BR20" s="21">
        <f t="shared" ref="BR20:CW20" si="25">SUMIF($A$30:$A$99,$A$20,BO30:BO99)</f>
        <v>0</v>
      </c>
      <c r="BS20" s="21">
        <f t="shared" si="25"/>
        <v>0</v>
      </c>
      <c r="BT20" s="21">
        <f t="shared" si="25"/>
        <v>0</v>
      </c>
      <c r="BU20" s="21">
        <f t="shared" si="25"/>
        <v>0</v>
      </c>
      <c r="BV20" s="21">
        <f t="shared" si="25"/>
        <v>0</v>
      </c>
      <c r="BW20" s="21">
        <f t="shared" si="25"/>
        <v>0</v>
      </c>
      <c r="BX20" s="21">
        <f t="shared" si="25"/>
        <v>0</v>
      </c>
      <c r="BY20" s="21">
        <f t="shared" si="25"/>
        <v>0</v>
      </c>
      <c r="BZ20" s="21">
        <f t="shared" si="25"/>
        <v>0</v>
      </c>
      <c r="CA20" s="21">
        <f t="shared" si="25"/>
        <v>0</v>
      </c>
      <c r="CB20" s="21">
        <f t="shared" si="25"/>
        <v>0</v>
      </c>
      <c r="CC20" s="21">
        <f t="shared" si="25"/>
        <v>0</v>
      </c>
      <c r="CD20" s="21">
        <f t="shared" si="25"/>
        <v>0</v>
      </c>
      <c r="CE20" s="21">
        <f t="shared" si="25"/>
        <v>0</v>
      </c>
      <c r="CF20" s="21">
        <f t="shared" si="25"/>
        <v>0</v>
      </c>
      <c r="CG20" s="21">
        <f t="shared" si="25"/>
        <v>0</v>
      </c>
      <c r="CH20" s="21">
        <f t="shared" si="25"/>
        <v>0</v>
      </c>
      <c r="CI20" s="21">
        <f t="shared" si="25"/>
        <v>0</v>
      </c>
      <c r="CJ20" s="21">
        <f t="shared" si="25"/>
        <v>0</v>
      </c>
      <c r="CK20" s="21">
        <f t="shared" si="25"/>
        <v>0</v>
      </c>
      <c r="CL20" s="21">
        <f t="shared" si="25"/>
        <v>0</v>
      </c>
      <c r="CM20" s="21">
        <f t="shared" si="25"/>
        <v>0</v>
      </c>
      <c r="CN20" s="21">
        <f t="shared" si="25"/>
        <v>0</v>
      </c>
      <c r="CO20" s="21">
        <f t="shared" si="25"/>
        <v>0</v>
      </c>
      <c r="CP20" s="21">
        <f t="shared" si="25"/>
        <v>0</v>
      </c>
      <c r="CQ20" s="21">
        <f t="shared" si="25"/>
        <v>0</v>
      </c>
      <c r="CR20" s="21">
        <f t="shared" si="25"/>
        <v>0</v>
      </c>
      <c r="CS20" s="21">
        <f t="shared" si="25"/>
        <v>0</v>
      </c>
      <c r="CT20" s="21">
        <f t="shared" si="25"/>
        <v>0</v>
      </c>
      <c r="CU20" s="21">
        <f t="shared" si="25"/>
        <v>0</v>
      </c>
      <c r="CV20" s="21">
        <f t="shared" si="25"/>
        <v>0</v>
      </c>
      <c r="CW20" s="21">
        <f t="shared" si="25"/>
        <v>0</v>
      </c>
    </row>
    <row r="21" spans="1:101">
      <c r="A21" s="41" t="s">
        <v>77</v>
      </c>
      <c r="B21" s="33" t="s">
        <v>66</v>
      </c>
      <c r="E21" s="71"/>
      <c r="F21" s="21">
        <f>SUMIF($A$30:$A$99,$A$21,$F$30:$F$99)</f>
        <v>0</v>
      </c>
      <c r="G21" s="21">
        <f>SUMIF($A$30:$A$99,$A$21,$G$30:$G$99)</f>
        <v>0</v>
      </c>
      <c r="H21" s="21">
        <f>SUMIF($A$30:$A$99,$A$21,$H$30:$H$99)</f>
        <v>0</v>
      </c>
      <c r="I21" s="21">
        <f>SUMIF($A$30:$A$99,$A$21,$I$30:$I$99)</f>
        <v>0</v>
      </c>
      <c r="J21" s="21">
        <f t="shared" ref="J21:AK21" si="26">SUMIF($A$30:$A$99,$A$21,G30:G99)</f>
        <v>0</v>
      </c>
      <c r="K21" s="21">
        <f t="shared" si="26"/>
        <v>0</v>
      </c>
      <c r="L21" s="21">
        <f t="shared" si="26"/>
        <v>0</v>
      </c>
      <c r="M21" s="21">
        <f t="shared" si="26"/>
        <v>0</v>
      </c>
      <c r="N21" s="21">
        <f t="shared" si="26"/>
        <v>0</v>
      </c>
      <c r="O21" s="21">
        <f t="shared" si="26"/>
        <v>0</v>
      </c>
      <c r="P21" s="21">
        <f t="shared" si="26"/>
        <v>0</v>
      </c>
      <c r="Q21" s="21">
        <f t="shared" si="26"/>
        <v>0</v>
      </c>
      <c r="R21" s="21">
        <f t="shared" si="26"/>
        <v>0</v>
      </c>
      <c r="S21" s="21">
        <f t="shared" si="26"/>
        <v>0</v>
      </c>
      <c r="T21" s="21">
        <f t="shared" si="26"/>
        <v>0</v>
      </c>
      <c r="U21" s="21">
        <f t="shared" si="26"/>
        <v>0</v>
      </c>
      <c r="V21" s="21">
        <f t="shared" si="26"/>
        <v>0</v>
      </c>
      <c r="W21" s="21">
        <f t="shared" si="26"/>
        <v>0</v>
      </c>
      <c r="X21" s="21">
        <f t="shared" si="26"/>
        <v>0</v>
      </c>
      <c r="Y21" s="21">
        <f t="shared" si="26"/>
        <v>0</v>
      </c>
      <c r="Z21" s="21">
        <f t="shared" si="26"/>
        <v>0</v>
      </c>
      <c r="AA21" s="21">
        <f t="shared" si="26"/>
        <v>0</v>
      </c>
      <c r="AB21" s="21">
        <f t="shared" si="26"/>
        <v>0</v>
      </c>
      <c r="AC21" s="21">
        <f t="shared" si="26"/>
        <v>0</v>
      </c>
      <c r="AD21" s="21">
        <f t="shared" si="26"/>
        <v>0</v>
      </c>
      <c r="AE21" s="21">
        <f t="shared" si="26"/>
        <v>0</v>
      </c>
      <c r="AF21" s="21">
        <f t="shared" si="26"/>
        <v>0</v>
      </c>
      <c r="AG21" s="21">
        <f t="shared" si="26"/>
        <v>0</v>
      </c>
      <c r="AH21" s="21">
        <f t="shared" si="26"/>
        <v>0</v>
      </c>
      <c r="AI21" s="21">
        <f t="shared" si="26"/>
        <v>0</v>
      </c>
      <c r="AJ21" s="21">
        <f t="shared" si="26"/>
        <v>0</v>
      </c>
      <c r="AK21" s="21">
        <f t="shared" si="26"/>
        <v>0</v>
      </c>
      <c r="AL21" s="21">
        <f t="shared" ref="AL21:BQ21" si="27">SUMIF($A$30:$A$99,$A$21,AI30:AI99)</f>
        <v>0</v>
      </c>
      <c r="AM21" s="21">
        <f t="shared" si="27"/>
        <v>0</v>
      </c>
      <c r="AN21" s="21">
        <f t="shared" si="27"/>
        <v>0</v>
      </c>
      <c r="AO21" s="21">
        <f t="shared" si="27"/>
        <v>0</v>
      </c>
      <c r="AP21" s="21">
        <f t="shared" si="27"/>
        <v>0</v>
      </c>
      <c r="AQ21" s="21">
        <f t="shared" si="27"/>
        <v>0</v>
      </c>
      <c r="AR21" s="21">
        <f t="shared" si="27"/>
        <v>0</v>
      </c>
      <c r="AS21" s="21">
        <f t="shared" si="27"/>
        <v>0</v>
      </c>
      <c r="AT21" s="21">
        <f t="shared" si="27"/>
        <v>0</v>
      </c>
      <c r="AU21" s="21">
        <f t="shared" si="27"/>
        <v>0</v>
      </c>
      <c r="AV21" s="21">
        <f t="shared" si="27"/>
        <v>0</v>
      </c>
      <c r="AW21" s="21">
        <f t="shared" si="27"/>
        <v>0</v>
      </c>
      <c r="AX21" s="21">
        <f t="shared" si="27"/>
        <v>0</v>
      </c>
      <c r="AY21" s="21">
        <f t="shared" si="27"/>
        <v>0</v>
      </c>
      <c r="AZ21" s="21">
        <f t="shared" si="27"/>
        <v>0</v>
      </c>
      <c r="BA21" s="21">
        <f t="shared" si="27"/>
        <v>0</v>
      </c>
      <c r="BB21" s="21">
        <f t="shared" si="27"/>
        <v>0</v>
      </c>
      <c r="BC21" s="21">
        <f t="shared" si="27"/>
        <v>0</v>
      </c>
      <c r="BD21" s="21">
        <f t="shared" si="27"/>
        <v>0</v>
      </c>
      <c r="BE21" s="21">
        <f t="shared" si="27"/>
        <v>0</v>
      </c>
      <c r="BF21" s="21">
        <f t="shared" si="27"/>
        <v>0</v>
      </c>
      <c r="BG21" s="21">
        <f t="shared" si="27"/>
        <v>0</v>
      </c>
      <c r="BH21" s="21">
        <f t="shared" si="27"/>
        <v>0</v>
      </c>
      <c r="BI21" s="21">
        <f t="shared" si="27"/>
        <v>0</v>
      </c>
      <c r="BJ21" s="21">
        <f t="shared" si="27"/>
        <v>0</v>
      </c>
      <c r="BK21" s="21">
        <f t="shared" si="27"/>
        <v>0</v>
      </c>
      <c r="BL21" s="21">
        <f t="shared" si="27"/>
        <v>0</v>
      </c>
      <c r="BM21" s="21">
        <f t="shared" si="27"/>
        <v>0</v>
      </c>
      <c r="BN21" s="21">
        <f t="shared" si="27"/>
        <v>0</v>
      </c>
      <c r="BO21" s="21">
        <f t="shared" si="27"/>
        <v>0</v>
      </c>
      <c r="BP21" s="21">
        <f t="shared" si="27"/>
        <v>0</v>
      </c>
      <c r="BQ21" s="21">
        <f t="shared" si="27"/>
        <v>0</v>
      </c>
      <c r="BR21" s="21">
        <f t="shared" ref="BR21:CW21" si="28">SUMIF($A$30:$A$99,$A$21,BO30:BO99)</f>
        <v>0</v>
      </c>
      <c r="BS21" s="21">
        <f t="shared" si="28"/>
        <v>0</v>
      </c>
      <c r="BT21" s="21">
        <f t="shared" si="28"/>
        <v>0</v>
      </c>
      <c r="BU21" s="21">
        <f t="shared" si="28"/>
        <v>0</v>
      </c>
      <c r="BV21" s="21">
        <f t="shared" si="28"/>
        <v>0</v>
      </c>
      <c r="BW21" s="21">
        <f t="shared" si="28"/>
        <v>0</v>
      </c>
      <c r="BX21" s="21">
        <f t="shared" si="28"/>
        <v>0</v>
      </c>
      <c r="BY21" s="21">
        <f t="shared" si="28"/>
        <v>0</v>
      </c>
      <c r="BZ21" s="21">
        <f t="shared" si="28"/>
        <v>0</v>
      </c>
      <c r="CA21" s="21">
        <f t="shared" si="28"/>
        <v>0</v>
      </c>
      <c r="CB21" s="21">
        <f t="shared" si="28"/>
        <v>0</v>
      </c>
      <c r="CC21" s="21">
        <f t="shared" si="28"/>
        <v>0</v>
      </c>
      <c r="CD21" s="21">
        <f t="shared" si="28"/>
        <v>0</v>
      </c>
      <c r="CE21" s="21">
        <f t="shared" si="28"/>
        <v>0</v>
      </c>
      <c r="CF21" s="21">
        <f t="shared" si="28"/>
        <v>0</v>
      </c>
      <c r="CG21" s="21">
        <f t="shared" si="28"/>
        <v>0</v>
      </c>
      <c r="CH21" s="21">
        <f t="shared" si="28"/>
        <v>0</v>
      </c>
      <c r="CI21" s="21">
        <f t="shared" si="28"/>
        <v>0</v>
      </c>
      <c r="CJ21" s="21">
        <f t="shared" si="28"/>
        <v>0</v>
      </c>
      <c r="CK21" s="21">
        <f t="shared" si="28"/>
        <v>0</v>
      </c>
      <c r="CL21" s="21">
        <f t="shared" si="28"/>
        <v>0</v>
      </c>
      <c r="CM21" s="21">
        <f t="shared" si="28"/>
        <v>0</v>
      </c>
      <c r="CN21" s="21">
        <f t="shared" si="28"/>
        <v>0</v>
      </c>
      <c r="CO21" s="21">
        <f t="shared" si="28"/>
        <v>0</v>
      </c>
      <c r="CP21" s="21">
        <f t="shared" si="28"/>
        <v>0</v>
      </c>
      <c r="CQ21" s="21">
        <f t="shared" si="28"/>
        <v>0</v>
      </c>
      <c r="CR21" s="21">
        <f t="shared" si="28"/>
        <v>0</v>
      </c>
      <c r="CS21" s="21">
        <f t="shared" si="28"/>
        <v>0</v>
      </c>
      <c r="CT21" s="21">
        <f t="shared" si="28"/>
        <v>0</v>
      </c>
      <c r="CU21" s="21">
        <f t="shared" si="28"/>
        <v>0</v>
      </c>
      <c r="CV21" s="21">
        <f t="shared" si="28"/>
        <v>0</v>
      </c>
      <c r="CW21" s="21">
        <f t="shared" si="28"/>
        <v>0</v>
      </c>
    </row>
    <row r="22" spans="1:101">
      <c r="A22" s="41" t="s">
        <v>77</v>
      </c>
      <c r="B22" s="33" t="s">
        <v>67</v>
      </c>
      <c r="E22" s="71"/>
      <c r="F22" s="21">
        <f>SUMIF($A$30:$A$99,$A$22,$F$30:$F$99)</f>
        <v>0</v>
      </c>
      <c r="G22" s="21">
        <f>SUMIF($A$30:$A$99,$A$22,$G$30:$G$99)</f>
        <v>0</v>
      </c>
      <c r="H22" s="21">
        <f>SUMIF($A$30:$A$99,$A$22,$H$30:$H$99)</f>
        <v>0</v>
      </c>
      <c r="I22" s="21">
        <f>SUMIF($A$30:$A$99,$A$22,$I$30:$I$99)</f>
        <v>0</v>
      </c>
      <c r="J22" s="21">
        <f t="shared" ref="J22:AK22" si="29">SUMIF($A$30:$A$99,$A$22,G30:G99)</f>
        <v>0</v>
      </c>
      <c r="K22" s="21">
        <f t="shared" si="29"/>
        <v>0</v>
      </c>
      <c r="L22" s="21">
        <f t="shared" si="29"/>
        <v>0</v>
      </c>
      <c r="M22" s="21">
        <f t="shared" si="29"/>
        <v>0</v>
      </c>
      <c r="N22" s="21">
        <f t="shared" si="29"/>
        <v>0</v>
      </c>
      <c r="O22" s="21">
        <f t="shared" si="29"/>
        <v>0</v>
      </c>
      <c r="P22" s="21">
        <f t="shared" si="29"/>
        <v>0</v>
      </c>
      <c r="Q22" s="21">
        <f t="shared" si="29"/>
        <v>0</v>
      </c>
      <c r="R22" s="21">
        <f t="shared" si="29"/>
        <v>0</v>
      </c>
      <c r="S22" s="21">
        <f t="shared" si="29"/>
        <v>0</v>
      </c>
      <c r="T22" s="21">
        <f t="shared" si="29"/>
        <v>0</v>
      </c>
      <c r="U22" s="21">
        <f t="shared" si="29"/>
        <v>0</v>
      </c>
      <c r="V22" s="21">
        <f t="shared" si="29"/>
        <v>0</v>
      </c>
      <c r="W22" s="21">
        <f t="shared" si="29"/>
        <v>0</v>
      </c>
      <c r="X22" s="21">
        <f t="shared" si="29"/>
        <v>0</v>
      </c>
      <c r="Y22" s="21">
        <f t="shared" si="29"/>
        <v>0</v>
      </c>
      <c r="Z22" s="21">
        <f t="shared" si="29"/>
        <v>0</v>
      </c>
      <c r="AA22" s="21">
        <f t="shared" si="29"/>
        <v>0</v>
      </c>
      <c r="AB22" s="21">
        <f t="shared" si="29"/>
        <v>0</v>
      </c>
      <c r="AC22" s="21">
        <f t="shared" si="29"/>
        <v>0</v>
      </c>
      <c r="AD22" s="21">
        <f t="shared" si="29"/>
        <v>0</v>
      </c>
      <c r="AE22" s="21">
        <f t="shared" si="29"/>
        <v>0</v>
      </c>
      <c r="AF22" s="21">
        <f t="shared" si="29"/>
        <v>0</v>
      </c>
      <c r="AG22" s="21">
        <f t="shared" si="29"/>
        <v>0</v>
      </c>
      <c r="AH22" s="21">
        <f t="shared" si="29"/>
        <v>0</v>
      </c>
      <c r="AI22" s="21">
        <f t="shared" si="29"/>
        <v>0</v>
      </c>
      <c r="AJ22" s="21">
        <f t="shared" si="29"/>
        <v>0</v>
      </c>
      <c r="AK22" s="21">
        <f t="shared" si="29"/>
        <v>0</v>
      </c>
      <c r="AL22" s="21">
        <f t="shared" ref="AL22:BQ22" si="30">SUMIF($A$30:$A$99,$A$22,AI30:AI99)</f>
        <v>0</v>
      </c>
      <c r="AM22" s="21">
        <f t="shared" si="30"/>
        <v>0</v>
      </c>
      <c r="AN22" s="21">
        <f t="shared" si="30"/>
        <v>0</v>
      </c>
      <c r="AO22" s="21">
        <f t="shared" si="30"/>
        <v>0</v>
      </c>
      <c r="AP22" s="21">
        <f t="shared" si="30"/>
        <v>0</v>
      </c>
      <c r="AQ22" s="21">
        <f t="shared" si="30"/>
        <v>0</v>
      </c>
      <c r="AR22" s="21">
        <f t="shared" si="30"/>
        <v>0</v>
      </c>
      <c r="AS22" s="21">
        <f t="shared" si="30"/>
        <v>0</v>
      </c>
      <c r="AT22" s="21">
        <f t="shared" si="30"/>
        <v>0</v>
      </c>
      <c r="AU22" s="21">
        <f t="shared" si="30"/>
        <v>0</v>
      </c>
      <c r="AV22" s="21">
        <f t="shared" si="30"/>
        <v>0</v>
      </c>
      <c r="AW22" s="21">
        <f t="shared" si="30"/>
        <v>0</v>
      </c>
      <c r="AX22" s="21">
        <f t="shared" si="30"/>
        <v>0</v>
      </c>
      <c r="AY22" s="21">
        <f t="shared" si="30"/>
        <v>0</v>
      </c>
      <c r="AZ22" s="21">
        <f t="shared" si="30"/>
        <v>0</v>
      </c>
      <c r="BA22" s="21">
        <f t="shared" si="30"/>
        <v>0</v>
      </c>
      <c r="BB22" s="21">
        <f t="shared" si="30"/>
        <v>0</v>
      </c>
      <c r="BC22" s="21">
        <f t="shared" si="30"/>
        <v>0</v>
      </c>
      <c r="BD22" s="21">
        <f t="shared" si="30"/>
        <v>0</v>
      </c>
      <c r="BE22" s="21">
        <f t="shared" si="30"/>
        <v>0</v>
      </c>
      <c r="BF22" s="21">
        <f t="shared" si="30"/>
        <v>0</v>
      </c>
      <c r="BG22" s="21">
        <f t="shared" si="30"/>
        <v>0</v>
      </c>
      <c r="BH22" s="21">
        <f t="shared" si="30"/>
        <v>0</v>
      </c>
      <c r="BI22" s="21">
        <f t="shared" si="30"/>
        <v>0</v>
      </c>
      <c r="BJ22" s="21">
        <f t="shared" si="30"/>
        <v>0</v>
      </c>
      <c r="BK22" s="21">
        <f t="shared" si="30"/>
        <v>0</v>
      </c>
      <c r="BL22" s="21">
        <f t="shared" si="30"/>
        <v>0</v>
      </c>
      <c r="BM22" s="21">
        <f t="shared" si="30"/>
        <v>0</v>
      </c>
      <c r="BN22" s="21">
        <f t="shared" si="30"/>
        <v>0</v>
      </c>
      <c r="BO22" s="21">
        <f t="shared" si="30"/>
        <v>0</v>
      </c>
      <c r="BP22" s="21">
        <f t="shared" si="30"/>
        <v>0</v>
      </c>
      <c r="BQ22" s="21">
        <f t="shared" si="30"/>
        <v>0</v>
      </c>
      <c r="BR22" s="21">
        <f t="shared" ref="BR22:CW22" si="31">SUMIF($A$30:$A$99,$A$22,BO30:BO99)</f>
        <v>0</v>
      </c>
      <c r="BS22" s="21">
        <f t="shared" si="31"/>
        <v>0</v>
      </c>
      <c r="BT22" s="21">
        <f t="shared" si="31"/>
        <v>0</v>
      </c>
      <c r="BU22" s="21">
        <f t="shared" si="31"/>
        <v>0</v>
      </c>
      <c r="BV22" s="21">
        <f t="shared" si="31"/>
        <v>0</v>
      </c>
      <c r="BW22" s="21">
        <f t="shared" si="31"/>
        <v>0</v>
      </c>
      <c r="BX22" s="21">
        <f t="shared" si="31"/>
        <v>0</v>
      </c>
      <c r="BY22" s="21">
        <f t="shared" si="31"/>
        <v>0</v>
      </c>
      <c r="BZ22" s="21">
        <f t="shared" si="31"/>
        <v>0</v>
      </c>
      <c r="CA22" s="21">
        <f t="shared" si="31"/>
        <v>0</v>
      </c>
      <c r="CB22" s="21">
        <f t="shared" si="31"/>
        <v>0</v>
      </c>
      <c r="CC22" s="21">
        <f t="shared" si="31"/>
        <v>0</v>
      </c>
      <c r="CD22" s="21">
        <f t="shared" si="31"/>
        <v>0</v>
      </c>
      <c r="CE22" s="21">
        <f t="shared" si="31"/>
        <v>0</v>
      </c>
      <c r="CF22" s="21">
        <f t="shared" si="31"/>
        <v>0</v>
      </c>
      <c r="CG22" s="21">
        <f t="shared" si="31"/>
        <v>0</v>
      </c>
      <c r="CH22" s="21">
        <f t="shared" si="31"/>
        <v>0</v>
      </c>
      <c r="CI22" s="21">
        <f t="shared" si="31"/>
        <v>0</v>
      </c>
      <c r="CJ22" s="21">
        <f t="shared" si="31"/>
        <v>0</v>
      </c>
      <c r="CK22" s="21">
        <f t="shared" si="31"/>
        <v>0</v>
      </c>
      <c r="CL22" s="21">
        <f t="shared" si="31"/>
        <v>0</v>
      </c>
      <c r="CM22" s="21">
        <f t="shared" si="31"/>
        <v>0</v>
      </c>
      <c r="CN22" s="21">
        <f t="shared" si="31"/>
        <v>0</v>
      </c>
      <c r="CO22" s="21">
        <f t="shared" si="31"/>
        <v>0</v>
      </c>
      <c r="CP22" s="21">
        <f t="shared" si="31"/>
        <v>0</v>
      </c>
      <c r="CQ22" s="21">
        <f t="shared" si="31"/>
        <v>0</v>
      </c>
      <c r="CR22" s="21">
        <f t="shared" si="31"/>
        <v>0</v>
      </c>
      <c r="CS22" s="21">
        <f t="shared" si="31"/>
        <v>0</v>
      </c>
      <c r="CT22" s="21">
        <f t="shared" si="31"/>
        <v>0</v>
      </c>
      <c r="CU22" s="21">
        <f t="shared" si="31"/>
        <v>0</v>
      </c>
      <c r="CV22" s="21">
        <f t="shared" si="31"/>
        <v>0</v>
      </c>
      <c r="CW22" s="21">
        <f t="shared" si="31"/>
        <v>0</v>
      </c>
    </row>
    <row r="23" spans="1:101">
      <c r="A23" s="43"/>
      <c r="E23" s="44"/>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45"/>
      <c r="BN23" s="45"/>
      <c r="BO23" s="45"/>
      <c r="BP23" s="45"/>
      <c r="BQ23" s="45"/>
      <c r="BR23" s="45"/>
      <c r="BS23" s="45"/>
      <c r="BT23" s="45"/>
      <c r="BU23" s="45"/>
      <c r="BV23" s="45"/>
      <c r="BW23" s="45"/>
      <c r="BX23" s="45"/>
      <c r="BY23" s="45"/>
      <c r="BZ23" s="45"/>
      <c r="CA23" s="45"/>
      <c r="CB23" s="45"/>
      <c r="CC23" s="45"/>
      <c r="CD23" s="45"/>
      <c r="CE23" s="45"/>
      <c r="CF23" s="45"/>
      <c r="CG23" s="45"/>
      <c r="CH23" s="45"/>
      <c r="CI23" s="45"/>
      <c r="CJ23" s="45"/>
      <c r="CK23" s="45"/>
      <c r="CL23" s="45"/>
      <c r="CM23" s="45"/>
      <c r="CN23" s="45"/>
      <c r="CO23" s="45"/>
      <c r="CP23" s="45"/>
      <c r="CQ23" s="45"/>
      <c r="CR23" s="45"/>
      <c r="CS23" s="45"/>
      <c r="CT23" s="45"/>
      <c r="CU23" s="45"/>
      <c r="CV23" s="45"/>
      <c r="CW23" s="45"/>
    </row>
    <row r="27" spans="1:101">
      <c r="A27" s="37" t="s">
        <v>68</v>
      </c>
      <c r="B27" s="37"/>
      <c r="D27" s="28" t="s">
        <v>69</v>
      </c>
    </row>
    <row r="28" spans="1:101">
      <c r="A28" s="28" t="s">
        <v>78</v>
      </c>
    </row>
    <row r="29" spans="1:101">
      <c r="A29" s="38" t="s">
        <v>76</v>
      </c>
      <c r="B29" s="33" t="s">
        <v>56</v>
      </c>
      <c r="F29" s="39">
        <v>1.0416666666666666E-2</v>
      </c>
      <c r="G29" s="39">
        <v>2.0833333333333332E-2</v>
      </c>
      <c r="H29" s="39">
        <v>3.125E-2</v>
      </c>
      <c r="I29" s="39">
        <v>4.1666666666666664E-2</v>
      </c>
      <c r="J29" s="39">
        <v>5.2083333333333336E-2</v>
      </c>
      <c r="K29" s="39">
        <v>6.25E-2</v>
      </c>
      <c r="L29" s="39">
        <v>7.2916666666666671E-2</v>
      </c>
      <c r="M29" s="39">
        <v>8.3333333333333329E-2</v>
      </c>
      <c r="N29" s="39">
        <v>9.375E-2</v>
      </c>
      <c r="O29" s="39">
        <v>0.10416666666666667</v>
      </c>
      <c r="P29" s="39">
        <v>0.11458333333333333</v>
      </c>
      <c r="Q29" s="39">
        <v>0.125</v>
      </c>
      <c r="R29" s="39">
        <v>0.13541666666666666</v>
      </c>
      <c r="S29" s="39">
        <v>0.14583333333333334</v>
      </c>
      <c r="T29" s="39">
        <v>0.15625</v>
      </c>
      <c r="U29" s="39">
        <v>0.16666666666666666</v>
      </c>
      <c r="V29" s="39">
        <v>0.17708333333333334</v>
      </c>
      <c r="W29" s="39">
        <v>0.1875</v>
      </c>
      <c r="X29" s="39">
        <v>0.19791666666666666</v>
      </c>
      <c r="Y29" s="39">
        <v>0.20833333333333334</v>
      </c>
      <c r="Z29" s="39">
        <v>0.21875</v>
      </c>
      <c r="AA29" s="39">
        <v>0.22916666666666666</v>
      </c>
      <c r="AB29" s="39">
        <v>0.23958333333333334</v>
      </c>
      <c r="AC29" s="39">
        <v>0.25</v>
      </c>
      <c r="AD29" s="39">
        <v>0.26041666666666669</v>
      </c>
      <c r="AE29" s="39">
        <v>0.27083333333333331</v>
      </c>
      <c r="AF29" s="39">
        <v>0.28125</v>
      </c>
      <c r="AG29" s="39">
        <v>0.29166666666666669</v>
      </c>
      <c r="AH29" s="39">
        <v>0.30208333333333331</v>
      </c>
      <c r="AI29" s="39">
        <v>0.3125</v>
      </c>
      <c r="AJ29" s="39">
        <v>0.32291666666666669</v>
      </c>
      <c r="AK29" s="39">
        <v>0.33333333333333331</v>
      </c>
      <c r="AL29" s="39">
        <v>0.34375</v>
      </c>
      <c r="AM29" s="39">
        <v>0.35416666666666669</v>
      </c>
      <c r="AN29" s="39">
        <v>0.36458333333333331</v>
      </c>
      <c r="AO29" s="39">
        <v>0.375</v>
      </c>
      <c r="AP29" s="39">
        <v>0.38541666666666669</v>
      </c>
      <c r="AQ29" s="39">
        <v>0.39583333333333331</v>
      </c>
      <c r="AR29" s="39">
        <v>0.40625</v>
      </c>
      <c r="AS29" s="39">
        <v>0.41666666666666669</v>
      </c>
      <c r="AT29" s="39">
        <v>0.42708333333333331</v>
      </c>
      <c r="AU29" s="39">
        <v>0.4375</v>
      </c>
      <c r="AV29" s="39">
        <v>0.44791666666666669</v>
      </c>
      <c r="AW29" s="39">
        <v>0.45833333333333331</v>
      </c>
      <c r="AX29" s="39">
        <v>0.46875</v>
      </c>
      <c r="AY29" s="39">
        <v>0.47916666666666669</v>
      </c>
      <c r="AZ29" s="39">
        <v>0.48958333333333331</v>
      </c>
      <c r="BA29" s="39">
        <v>0.5</v>
      </c>
      <c r="BB29" s="39">
        <v>0.51041666666666663</v>
      </c>
      <c r="BC29" s="39">
        <v>0.52083333333333337</v>
      </c>
      <c r="BD29" s="39">
        <v>0.53125</v>
      </c>
      <c r="BE29" s="39">
        <v>0.54166666666666663</v>
      </c>
      <c r="BF29" s="39">
        <v>0.55208333333333337</v>
      </c>
      <c r="BG29" s="39">
        <v>0.5625</v>
      </c>
      <c r="BH29" s="39">
        <v>0.57291666666666663</v>
      </c>
      <c r="BI29" s="39">
        <v>0.58333333333333337</v>
      </c>
      <c r="BJ29" s="39">
        <v>0.59375</v>
      </c>
      <c r="BK29" s="39">
        <v>0.60416666666666663</v>
      </c>
      <c r="BL29" s="39">
        <v>0.61458333333333337</v>
      </c>
      <c r="BM29" s="39">
        <v>0.625</v>
      </c>
      <c r="BN29" s="39">
        <v>0.63541666666666663</v>
      </c>
      <c r="BO29" s="39">
        <v>0.64583333333333337</v>
      </c>
      <c r="BP29" s="39">
        <v>0.65625</v>
      </c>
      <c r="BQ29" s="39">
        <v>0.66666666666666663</v>
      </c>
      <c r="BR29" s="39">
        <v>0.67708333333333337</v>
      </c>
      <c r="BS29" s="39">
        <v>0.6875</v>
      </c>
      <c r="BT29" s="39">
        <v>0.69791666666666663</v>
      </c>
      <c r="BU29" s="39">
        <v>0.70833333333333337</v>
      </c>
      <c r="BV29" s="39">
        <v>0.71875</v>
      </c>
      <c r="BW29" s="39">
        <v>0.72916666666666663</v>
      </c>
      <c r="BX29" s="39">
        <v>0.73958333333333337</v>
      </c>
      <c r="BY29" s="39">
        <v>0.75</v>
      </c>
      <c r="BZ29" s="39">
        <v>0.76041666666666663</v>
      </c>
      <c r="CA29" s="39">
        <v>0.77083333333333337</v>
      </c>
      <c r="CB29" s="39">
        <v>0.78125</v>
      </c>
      <c r="CC29" s="39">
        <v>0.79166666666666663</v>
      </c>
      <c r="CD29" s="39">
        <v>0.80208333333333337</v>
      </c>
      <c r="CE29" s="39">
        <v>0.8125</v>
      </c>
      <c r="CF29" s="39">
        <v>0.82291666666666663</v>
      </c>
      <c r="CG29" s="39">
        <v>0.83333333333333337</v>
      </c>
      <c r="CH29" s="39">
        <v>0.84375</v>
      </c>
      <c r="CI29" s="39">
        <v>0.85416666666666663</v>
      </c>
      <c r="CJ29" s="39">
        <v>0.86458333333333337</v>
      </c>
      <c r="CK29" s="39">
        <v>0.875</v>
      </c>
      <c r="CL29" s="39">
        <v>0.88541666666666663</v>
      </c>
      <c r="CM29" s="39">
        <v>0.89583333333333337</v>
      </c>
      <c r="CN29" s="39">
        <v>0.90625</v>
      </c>
      <c r="CO29" s="39">
        <v>0.91666666666666663</v>
      </c>
      <c r="CP29" s="39">
        <v>0.92708333333333337</v>
      </c>
      <c r="CQ29" s="39">
        <v>0.9375</v>
      </c>
      <c r="CR29" s="39">
        <v>0.94791666666666663</v>
      </c>
      <c r="CS29" s="39">
        <v>0.95833333333333337</v>
      </c>
      <c r="CT29" s="39">
        <v>0.96875</v>
      </c>
      <c r="CU29" s="39">
        <v>0.97916666666666663</v>
      </c>
      <c r="CV29" s="39">
        <v>0.98958333333333337</v>
      </c>
      <c r="CW29" s="40">
        <v>1</v>
      </c>
    </row>
    <row r="30" spans="1:101" s="45" customFormat="1" ht="14.5" customHeight="1">
      <c r="A30" s="41" t="s">
        <v>77</v>
      </c>
      <c r="B30" s="33" t="s">
        <v>57</v>
      </c>
      <c r="C30" s="28"/>
      <c r="D30" s="28"/>
      <c r="E30" s="71" t="s">
        <v>70</v>
      </c>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c r="BT30" s="42"/>
      <c r="BU30" s="42"/>
      <c r="BV30" s="42"/>
      <c r="BW30" s="42"/>
      <c r="BX30" s="42"/>
      <c r="BY30" s="42"/>
      <c r="BZ30" s="42"/>
      <c r="CA30" s="42"/>
      <c r="CB30" s="42"/>
      <c r="CC30" s="42"/>
      <c r="CD30" s="42"/>
      <c r="CE30" s="42"/>
      <c r="CF30" s="42"/>
      <c r="CG30" s="42"/>
      <c r="CH30" s="42"/>
      <c r="CI30" s="42"/>
      <c r="CJ30" s="42"/>
      <c r="CK30" s="42"/>
      <c r="CL30" s="42"/>
      <c r="CM30" s="42"/>
      <c r="CN30" s="42"/>
      <c r="CO30" s="42"/>
      <c r="CP30" s="42"/>
      <c r="CQ30" s="42"/>
      <c r="CR30" s="42"/>
      <c r="CS30" s="42"/>
      <c r="CT30" s="42"/>
      <c r="CU30" s="42"/>
      <c r="CV30" s="42"/>
      <c r="CW30" s="57"/>
    </row>
    <row r="31" spans="1:101" s="45" customFormat="1">
      <c r="A31" s="41" t="s">
        <v>77</v>
      </c>
      <c r="B31" s="33" t="s">
        <v>59</v>
      </c>
      <c r="C31" s="28"/>
      <c r="D31" s="28"/>
      <c r="E31" s="71"/>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57"/>
    </row>
    <row r="32" spans="1:101" s="45" customFormat="1">
      <c r="A32" s="41" t="s">
        <v>77</v>
      </c>
      <c r="B32" s="33" t="s">
        <v>60</v>
      </c>
      <c r="C32" s="28"/>
      <c r="D32" s="28"/>
      <c r="E32" s="71"/>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c r="CT32" s="42"/>
      <c r="CU32" s="42"/>
      <c r="CV32" s="42"/>
      <c r="CW32" s="57"/>
    </row>
    <row r="33" spans="1:101" s="45" customFormat="1">
      <c r="A33" s="41" t="s">
        <v>77</v>
      </c>
      <c r="B33" s="33" t="s">
        <v>61</v>
      </c>
      <c r="C33" s="28"/>
      <c r="D33" s="28"/>
      <c r="E33" s="71"/>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c r="BV33" s="42"/>
      <c r="BW33" s="42"/>
      <c r="BX33" s="42"/>
      <c r="BY33" s="42"/>
      <c r="BZ33" s="42"/>
      <c r="CA33" s="42"/>
      <c r="CB33" s="42"/>
      <c r="CC33" s="42"/>
      <c r="CD33" s="42"/>
      <c r="CE33" s="42"/>
      <c r="CF33" s="42"/>
      <c r="CG33" s="42"/>
      <c r="CH33" s="42"/>
      <c r="CI33" s="42"/>
      <c r="CJ33" s="42"/>
      <c r="CK33" s="42"/>
      <c r="CL33" s="42"/>
      <c r="CM33" s="42"/>
      <c r="CN33" s="42"/>
      <c r="CO33" s="42"/>
      <c r="CP33" s="42"/>
      <c r="CQ33" s="42"/>
      <c r="CR33" s="42"/>
      <c r="CS33" s="42"/>
      <c r="CT33" s="42"/>
      <c r="CU33" s="42"/>
      <c r="CV33" s="42"/>
      <c r="CW33" s="57"/>
    </row>
    <row r="34" spans="1:101" s="45" customFormat="1">
      <c r="A34" s="41" t="s">
        <v>77</v>
      </c>
      <c r="B34" s="33" t="s">
        <v>62</v>
      </c>
      <c r="C34" s="28"/>
      <c r="D34" s="28"/>
      <c r="E34" s="71"/>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2"/>
      <c r="BU34" s="42"/>
      <c r="BV34" s="42"/>
      <c r="BW34" s="42"/>
      <c r="BX34" s="42"/>
      <c r="BY34" s="42"/>
      <c r="BZ34" s="42"/>
      <c r="CA34" s="42"/>
      <c r="CB34" s="42"/>
      <c r="CC34" s="42"/>
      <c r="CD34" s="42"/>
      <c r="CE34" s="42"/>
      <c r="CF34" s="42"/>
      <c r="CG34" s="42"/>
      <c r="CH34" s="42"/>
      <c r="CI34" s="42"/>
      <c r="CJ34" s="42"/>
      <c r="CK34" s="42"/>
      <c r="CL34" s="42"/>
      <c r="CM34" s="42"/>
      <c r="CN34" s="42"/>
      <c r="CO34" s="42"/>
      <c r="CP34" s="42"/>
      <c r="CQ34" s="42"/>
      <c r="CR34" s="42"/>
      <c r="CS34" s="42"/>
      <c r="CT34" s="42"/>
      <c r="CU34" s="42"/>
      <c r="CV34" s="42"/>
      <c r="CW34" s="57"/>
    </row>
    <row r="35" spans="1:101" s="45" customFormat="1">
      <c r="A35" s="41" t="s">
        <v>77</v>
      </c>
      <c r="B35" s="33" t="s">
        <v>63</v>
      </c>
      <c r="C35" s="28"/>
      <c r="D35" s="28"/>
      <c r="E35" s="71"/>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57"/>
    </row>
    <row r="36" spans="1:101" s="45" customFormat="1">
      <c r="A36" s="41" t="s">
        <v>77</v>
      </c>
      <c r="B36" s="33" t="s">
        <v>64</v>
      </c>
      <c r="C36" s="28"/>
      <c r="D36" s="28"/>
      <c r="E36" s="71"/>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c r="CT36" s="42"/>
      <c r="CU36" s="42"/>
      <c r="CV36" s="42"/>
      <c r="CW36" s="57"/>
    </row>
    <row r="37" spans="1:101" s="45" customFormat="1">
      <c r="A37" s="41" t="s">
        <v>77</v>
      </c>
      <c r="B37" s="33" t="s">
        <v>65</v>
      </c>
      <c r="C37" s="28"/>
      <c r="D37" s="28"/>
      <c r="E37" s="71"/>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c r="CT37" s="42"/>
      <c r="CU37" s="42"/>
      <c r="CV37" s="42"/>
      <c r="CW37" s="57"/>
    </row>
    <row r="38" spans="1:101" s="45" customFormat="1">
      <c r="A38" s="41" t="s">
        <v>77</v>
      </c>
      <c r="B38" s="33" t="s">
        <v>66</v>
      </c>
      <c r="C38" s="28"/>
      <c r="D38" s="28"/>
      <c r="E38" s="71"/>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c r="BT38" s="42"/>
      <c r="BU38" s="42"/>
      <c r="BV38" s="42"/>
      <c r="BW38" s="42"/>
      <c r="BX38" s="42"/>
      <c r="BY38" s="42"/>
      <c r="BZ38" s="42"/>
      <c r="CA38" s="42"/>
      <c r="CB38" s="42"/>
      <c r="CC38" s="42"/>
      <c r="CD38" s="42"/>
      <c r="CE38" s="42"/>
      <c r="CF38" s="42"/>
      <c r="CG38" s="42"/>
      <c r="CH38" s="42"/>
      <c r="CI38" s="42"/>
      <c r="CJ38" s="42"/>
      <c r="CK38" s="42"/>
      <c r="CL38" s="42"/>
      <c r="CM38" s="42"/>
      <c r="CN38" s="42"/>
      <c r="CO38" s="42"/>
      <c r="CP38" s="42"/>
      <c r="CQ38" s="42"/>
      <c r="CR38" s="42"/>
      <c r="CS38" s="42"/>
      <c r="CT38" s="42"/>
      <c r="CU38" s="42"/>
      <c r="CV38" s="42"/>
      <c r="CW38" s="57"/>
    </row>
    <row r="39" spans="1:101" s="45" customFormat="1">
      <c r="A39" s="41" t="s">
        <v>77</v>
      </c>
      <c r="B39" s="33" t="s">
        <v>67</v>
      </c>
      <c r="C39" s="28"/>
      <c r="D39" s="28"/>
      <c r="E39" s="71"/>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c r="BT39" s="42"/>
      <c r="BU39" s="42"/>
      <c r="BV39" s="42"/>
      <c r="BW39" s="42"/>
      <c r="BX39" s="42"/>
      <c r="BY39" s="42"/>
      <c r="BZ39" s="42"/>
      <c r="CA39" s="42"/>
      <c r="CB39" s="42"/>
      <c r="CC39" s="42"/>
      <c r="CD39" s="42"/>
      <c r="CE39" s="42"/>
      <c r="CF39" s="42"/>
      <c r="CG39" s="42"/>
      <c r="CH39" s="42"/>
      <c r="CI39" s="42"/>
      <c r="CJ39" s="42"/>
      <c r="CK39" s="42"/>
      <c r="CL39" s="42"/>
      <c r="CM39" s="42"/>
      <c r="CN39" s="42"/>
      <c r="CO39" s="42"/>
      <c r="CP39" s="42"/>
      <c r="CQ39" s="42"/>
      <c r="CR39" s="42"/>
      <c r="CS39" s="42"/>
      <c r="CT39" s="42"/>
      <c r="CU39" s="42"/>
      <c r="CV39" s="42"/>
      <c r="CW39" s="57"/>
    </row>
    <row r="43" spans="1:101">
      <c r="A43" s="46" t="s">
        <v>79</v>
      </c>
      <c r="B43" s="37"/>
      <c r="D43" s="28" t="s">
        <v>72</v>
      </c>
    </row>
    <row r="44" spans="1:101">
      <c r="A44" s="28" t="s">
        <v>78</v>
      </c>
    </row>
    <row r="45" spans="1:101">
      <c r="A45" s="38" t="s">
        <v>76</v>
      </c>
      <c r="B45" s="33" t="s">
        <v>56</v>
      </c>
      <c r="F45" s="39">
        <v>1.0416666666666666E-2</v>
      </c>
      <c r="G45" s="39">
        <v>2.0833333333333332E-2</v>
      </c>
      <c r="H45" s="39">
        <v>3.125E-2</v>
      </c>
      <c r="I45" s="39">
        <v>4.1666666666666664E-2</v>
      </c>
      <c r="J45" s="39">
        <v>5.2083333333333336E-2</v>
      </c>
      <c r="K45" s="39">
        <v>6.25E-2</v>
      </c>
      <c r="L45" s="39">
        <v>7.2916666666666671E-2</v>
      </c>
      <c r="M45" s="39">
        <v>8.3333333333333329E-2</v>
      </c>
      <c r="N45" s="39">
        <v>9.375E-2</v>
      </c>
      <c r="O45" s="39">
        <v>0.10416666666666667</v>
      </c>
      <c r="P45" s="39">
        <v>0.11458333333333333</v>
      </c>
      <c r="Q45" s="39">
        <v>0.125</v>
      </c>
      <c r="R45" s="39">
        <v>0.13541666666666666</v>
      </c>
      <c r="S45" s="39">
        <v>0.14583333333333334</v>
      </c>
      <c r="T45" s="39">
        <v>0.15625</v>
      </c>
      <c r="U45" s="39">
        <v>0.16666666666666666</v>
      </c>
      <c r="V45" s="39">
        <v>0.17708333333333334</v>
      </c>
      <c r="W45" s="39">
        <v>0.1875</v>
      </c>
      <c r="X45" s="39">
        <v>0.19791666666666666</v>
      </c>
      <c r="Y45" s="39">
        <v>0.20833333333333334</v>
      </c>
      <c r="Z45" s="39">
        <v>0.21875</v>
      </c>
      <c r="AA45" s="39">
        <v>0.22916666666666666</v>
      </c>
      <c r="AB45" s="39">
        <v>0.23958333333333334</v>
      </c>
      <c r="AC45" s="39">
        <v>0.25</v>
      </c>
      <c r="AD45" s="39">
        <v>0.26041666666666669</v>
      </c>
      <c r="AE45" s="39">
        <v>0.27083333333333331</v>
      </c>
      <c r="AF45" s="39">
        <v>0.28125</v>
      </c>
      <c r="AG45" s="39">
        <v>0.29166666666666669</v>
      </c>
      <c r="AH45" s="39">
        <v>0.30208333333333331</v>
      </c>
      <c r="AI45" s="39">
        <v>0.3125</v>
      </c>
      <c r="AJ45" s="39">
        <v>0.32291666666666669</v>
      </c>
      <c r="AK45" s="39">
        <v>0.33333333333333331</v>
      </c>
      <c r="AL45" s="39">
        <v>0.34375</v>
      </c>
      <c r="AM45" s="39">
        <v>0.35416666666666669</v>
      </c>
      <c r="AN45" s="39">
        <v>0.36458333333333331</v>
      </c>
      <c r="AO45" s="39">
        <v>0.375</v>
      </c>
      <c r="AP45" s="39">
        <v>0.38541666666666669</v>
      </c>
      <c r="AQ45" s="39">
        <v>0.39583333333333331</v>
      </c>
      <c r="AR45" s="39">
        <v>0.40625</v>
      </c>
      <c r="AS45" s="39">
        <v>0.41666666666666669</v>
      </c>
      <c r="AT45" s="39">
        <v>0.42708333333333331</v>
      </c>
      <c r="AU45" s="39">
        <v>0.4375</v>
      </c>
      <c r="AV45" s="39">
        <v>0.44791666666666669</v>
      </c>
      <c r="AW45" s="39">
        <v>0.45833333333333331</v>
      </c>
      <c r="AX45" s="39">
        <v>0.46875</v>
      </c>
      <c r="AY45" s="39">
        <v>0.47916666666666669</v>
      </c>
      <c r="AZ45" s="39">
        <v>0.48958333333333331</v>
      </c>
      <c r="BA45" s="39">
        <v>0.5</v>
      </c>
      <c r="BB45" s="39">
        <v>0.51041666666666663</v>
      </c>
      <c r="BC45" s="39">
        <v>0.52083333333333337</v>
      </c>
      <c r="BD45" s="39">
        <v>0.53125</v>
      </c>
      <c r="BE45" s="39">
        <v>0.54166666666666663</v>
      </c>
      <c r="BF45" s="39">
        <v>0.55208333333333337</v>
      </c>
      <c r="BG45" s="39">
        <v>0.5625</v>
      </c>
      <c r="BH45" s="39">
        <v>0.57291666666666663</v>
      </c>
      <c r="BI45" s="39">
        <v>0.58333333333333337</v>
      </c>
      <c r="BJ45" s="39">
        <v>0.59375</v>
      </c>
      <c r="BK45" s="39">
        <v>0.60416666666666663</v>
      </c>
      <c r="BL45" s="39">
        <v>0.61458333333333337</v>
      </c>
      <c r="BM45" s="39">
        <v>0.625</v>
      </c>
      <c r="BN45" s="39">
        <v>0.63541666666666663</v>
      </c>
      <c r="BO45" s="39">
        <v>0.64583333333333337</v>
      </c>
      <c r="BP45" s="39">
        <v>0.65625</v>
      </c>
      <c r="BQ45" s="39">
        <v>0.66666666666666663</v>
      </c>
      <c r="BR45" s="39">
        <v>0.67708333333333337</v>
      </c>
      <c r="BS45" s="39">
        <v>0.6875</v>
      </c>
      <c r="BT45" s="39">
        <v>0.69791666666666663</v>
      </c>
      <c r="BU45" s="39">
        <v>0.70833333333333337</v>
      </c>
      <c r="BV45" s="39">
        <v>0.71875</v>
      </c>
      <c r="BW45" s="39">
        <v>0.72916666666666663</v>
      </c>
      <c r="BX45" s="39">
        <v>0.73958333333333337</v>
      </c>
      <c r="BY45" s="39">
        <v>0.75</v>
      </c>
      <c r="BZ45" s="39">
        <v>0.76041666666666663</v>
      </c>
      <c r="CA45" s="39">
        <v>0.77083333333333337</v>
      </c>
      <c r="CB45" s="39">
        <v>0.78125</v>
      </c>
      <c r="CC45" s="39">
        <v>0.79166666666666663</v>
      </c>
      <c r="CD45" s="39">
        <v>0.80208333333333337</v>
      </c>
      <c r="CE45" s="39">
        <v>0.8125</v>
      </c>
      <c r="CF45" s="39">
        <v>0.82291666666666663</v>
      </c>
      <c r="CG45" s="39">
        <v>0.83333333333333337</v>
      </c>
      <c r="CH45" s="39">
        <v>0.84375</v>
      </c>
      <c r="CI45" s="39">
        <v>0.85416666666666663</v>
      </c>
      <c r="CJ45" s="39">
        <v>0.86458333333333337</v>
      </c>
      <c r="CK45" s="39">
        <v>0.875</v>
      </c>
      <c r="CL45" s="39">
        <v>0.88541666666666663</v>
      </c>
      <c r="CM45" s="39">
        <v>0.89583333333333337</v>
      </c>
      <c r="CN45" s="39">
        <v>0.90625</v>
      </c>
      <c r="CO45" s="39">
        <v>0.91666666666666663</v>
      </c>
      <c r="CP45" s="39">
        <v>0.92708333333333337</v>
      </c>
      <c r="CQ45" s="39">
        <v>0.9375</v>
      </c>
      <c r="CR45" s="39">
        <v>0.94791666666666663</v>
      </c>
      <c r="CS45" s="39">
        <v>0.95833333333333337</v>
      </c>
      <c r="CT45" s="39">
        <v>0.96875</v>
      </c>
      <c r="CU45" s="39">
        <v>0.97916666666666663</v>
      </c>
      <c r="CV45" s="39">
        <v>0.98958333333333337</v>
      </c>
      <c r="CW45" s="58">
        <v>1</v>
      </c>
    </row>
    <row r="46" spans="1:101">
      <c r="A46" s="41" t="s">
        <v>77</v>
      </c>
      <c r="B46" s="33" t="s">
        <v>57</v>
      </c>
      <c r="E46" s="71" t="s">
        <v>70</v>
      </c>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c r="BT46" s="42"/>
      <c r="BU46" s="42"/>
      <c r="BV46" s="42"/>
      <c r="BW46" s="42"/>
      <c r="BX46" s="42"/>
      <c r="BY46" s="42"/>
      <c r="BZ46" s="42"/>
      <c r="CA46" s="42"/>
      <c r="CB46" s="42"/>
      <c r="CC46" s="42"/>
      <c r="CD46" s="42"/>
      <c r="CE46" s="42"/>
      <c r="CF46" s="42"/>
      <c r="CG46" s="42"/>
      <c r="CH46" s="42"/>
      <c r="CI46" s="42"/>
      <c r="CJ46" s="42"/>
      <c r="CK46" s="42"/>
      <c r="CL46" s="42"/>
      <c r="CM46" s="42"/>
      <c r="CN46" s="42"/>
      <c r="CO46" s="42"/>
      <c r="CP46" s="42"/>
      <c r="CQ46" s="42"/>
      <c r="CR46" s="42"/>
      <c r="CS46" s="42"/>
      <c r="CT46" s="42"/>
      <c r="CU46" s="42"/>
      <c r="CV46" s="42"/>
      <c r="CW46" s="57"/>
    </row>
    <row r="47" spans="1:101">
      <c r="A47" s="41" t="s">
        <v>77</v>
      </c>
      <c r="B47" s="33" t="s">
        <v>59</v>
      </c>
      <c r="E47" s="71"/>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c r="CT47" s="42"/>
      <c r="CU47" s="42"/>
      <c r="CV47" s="42"/>
      <c r="CW47" s="57"/>
    </row>
    <row r="48" spans="1:101">
      <c r="A48" s="41" t="s">
        <v>77</v>
      </c>
      <c r="B48" s="33" t="s">
        <v>60</v>
      </c>
      <c r="E48" s="71"/>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2"/>
      <c r="CP48" s="42"/>
      <c r="CQ48" s="42"/>
      <c r="CR48" s="42"/>
      <c r="CS48" s="42"/>
      <c r="CT48" s="42"/>
      <c r="CU48" s="42"/>
      <c r="CV48" s="42"/>
      <c r="CW48" s="57"/>
    </row>
    <row r="49" spans="1:101">
      <c r="A49" s="41" t="s">
        <v>77</v>
      </c>
      <c r="B49" s="33" t="s">
        <v>61</v>
      </c>
      <c r="E49" s="71"/>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c r="CT49" s="42"/>
      <c r="CU49" s="42"/>
      <c r="CV49" s="42"/>
      <c r="CW49" s="57"/>
    </row>
    <row r="50" spans="1:101">
      <c r="A50" s="41" t="s">
        <v>77</v>
      </c>
      <c r="B50" s="33" t="s">
        <v>62</v>
      </c>
      <c r="E50" s="71"/>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2"/>
      <c r="CP50" s="42"/>
      <c r="CQ50" s="42"/>
      <c r="CR50" s="42"/>
      <c r="CS50" s="42"/>
      <c r="CT50" s="42"/>
      <c r="CU50" s="42"/>
      <c r="CV50" s="42"/>
      <c r="CW50" s="57"/>
    </row>
    <row r="51" spans="1:101">
      <c r="A51" s="41" t="s">
        <v>77</v>
      </c>
      <c r="B51" s="33" t="s">
        <v>63</v>
      </c>
      <c r="E51" s="71"/>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c r="CT51" s="42"/>
      <c r="CU51" s="42"/>
      <c r="CV51" s="42"/>
      <c r="CW51" s="57"/>
    </row>
    <row r="52" spans="1:101">
      <c r="A52" s="41" t="s">
        <v>77</v>
      </c>
      <c r="B52" s="33" t="s">
        <v>64</v>
      </c>
      <c r="E52" s="71"/>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c r="CT52" s="42"/>
      <c r="CU52" s="42"/>
      <c r="CV52" s="42"/>
      <c r="CW52" s="57"/>
    </row>
    <row r="53" spans="1:101">
      <c r="A53" s="41" t="s">
        <v>77</v>
      </c>
      <c r="B53" s="33" t="s">
        <v>65</v>
      </c>
      <c r="E53" s="71"/>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2"/>
      <c r="CT53" s="42"/>
      <c r="CU53" s="42"/>
      <c r="CV53" s="42"/>
      <c r="CW53" s="57"/>
    </row>
    <row r="54" spans="1:101">
      <c r="A54" s="41" t="s">
        <v>77</v>
      </c>
      <c r="B54" s="33" t="s">
        <v>66</v>
      </c>
      <c r="E54" s="71"/>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2"/>
      <c r="CP54" s="42"/>
      <c r="CQ54" s="42"/>
      <c r="CR54" s="42"/>
      <c r="CS54" s="42"/>
      <c r="CT54" s="42"/>
      <c r="CU54" s="42"/>
      <c r="CV54" s="42"/>
      <c r="CW54" s="57"/>
    </row>
    <row r="55" spans="1:101">
      <c r="A55" s="41" t="s">
        <v>77</v>
      </c>
      <c r="B55" s="33" t="s">
        <v>67</v>
      </c>
      <c r="E55" s="71"/>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c r="CT55" s="42"/>
      <c r="CU55" s="42"/>
      <c r="CV55" s="42"/>
      <c r="CW55" s="57"/>
    </row>
    <row r="57" spans="1:101">
      <c r="A57" s="46" t="s">
        <v>80</v>
      </c>
      <c r="B57" s="37"/>
      <c r="D57" s="28" t="s">
        <v>72</v>
      </c>
    </row>
    <row r="58" spans="1:101">
      <c r="A58" s="28" t="s">
        <v>78</v>
      </c>
    </row>
    <row r="59" spans="1:101">
      <c r="A59" s="38" t="s">
        <v>76</v>
      </c>
      <c r="B59" s="33" t="s">
        <v>56</v>
      </c>
      <c r="F59" s="39">
        <v>1.0416666666666666E-2</v>
      </c>
      <c r="G59" s="39">
        <v>2.0833333333333332E-2</v>
      </c>
      <c r="H59" s="39">
        <v>3.125E-2</v>
      </c>
      <c r="I59" s="39">
        <v>4.1666666666666664E-2</v>
      </c>
      <c r="J59" s="39">
        <v>5.2083333333333336E-2</v>
      </c>
      <c r="K59" s="39">
        <v>6.25E-2</v>
      </c>
      <c r="L59" s="39">
        <v>7.2916666666666671E-2</v>
      </c>
      <c r="M59" s="39">
        <v>8.3333333333333329E-2</v>
      </c>
      <c r="N59" s="39">
        <v>9.375E-2</v>
      </c>
      <c r="O59" s="39">
        <v>0.10416666666666667</v>
      </c>
      <c r="P59" s="39">
        <v>0.11458333333333333</v>
      </c>
      <c r="Q59" s="39">
        <v>0.125</v>
      </c>
      <c r="R59" s="39">
        <v>0.13541666666666666</v>
      </c>
      <c r="S59" s="39">
        <v>0.14583333333333334</v>
      </c>
      <c r="T59" s="39">
        <v>0.15625</v>
      </c>
      <c r="U59" s="39">
        <v>0.16666666666666666</v>
      </c>
      <c r="V59" s="39">
        <v>0.17708333333333334</v>
      </c>
      <c r="W59" s="39">
        <v>0.1875</v>
      </c>
      <c r="X59" s="39">
        <v>0.19791666666666666</v>
      </c>
      <c r="Y59" s="39">
        <v>0.20833333333333334</v>
      </c>
      <c r="Z59" s="39">
        <v>0.21875</v>
      </c>
      <c r="AA59" s="39">
        <v>0.22916666666666666</v>
      </c>
      <c r="AB59" s="39">
        <v>0.23958333333333334</v>
      </c>
      <c r="AC59" s="39">
        <v>0.25</v>
      </c>
      <c r="AD59" s="39">
        <v>0.26041666666666669</v>
      </c>
      <c r="AE59" s="39">
        <v>0.27083333333333331</v>
      </c>
      <c r="AF59" s="39">
        <v>0.28125</v>
      </c>
      <c r="AG59" s="39">
        <v>0.29166666666666669</v>
      </c>
      <c r="AH59" s="39">
        <v>0.30208333333333331</v>
      </c>
      <c r="AI59" s="39">
        <v>0.3125</v>
      </c>
      <c r="AJ59" s="39">
        <v>0.32291666666666669</v>
      </c>
      <c r="AK59" s="39">
        <v>0.33333333333333331</v>
      </c>
      <c r="AL59" s="39">
        <v>0.34375</v>
      </c>
      <c r="AM59" s="39">
        <v>0.35416666666666669</v>
      </c>
      <c r="AN59" s="39">
        <v>0.36458333333333331</v>
      </c>
      <c r="AO59" s="39">
        <v>0.375</v>
      </c>
      <c r="AP59" s="39">
        <v>0.38541666666666669</v>
      </c>
      <c r="AQ59" s="39">
        <v>0.39583333333333331</v>
      </c>
      <c r="AR59" s="39">
        <v>0.40625</v>
      </c>
      <c r="AS59" s="39">
        <v>0.41666666666666669</v>
      </c>
      <c r="AT59" s="39">
        <v>0.42708333333333331</v>
      </c>
      <c r="AU59" s="39">
        <v>0.4375</v>
      </c>
      <c r="AV59" s="39">
        <v>0.44791666666666669</v>
      </c>
      <c r="AW59" s="39">
        <v>0.45833333333333331</v>
      </c>
      <c r="AX59" s="39">
        <v>0.46875</v>
      </c>
      <c r="AY59" s="39">
        <v>0.47916666666666669</v>
      </c>
      <c r="AZ59" s="39">
        <v>0.48958333333333331</v>
      </c>
      <c r="BA59" s="39">
        <v>0.5</v>
      </c>
      <c r="BB59" s="39">
        <v>0.51041666666666663</v>
      </c>
      <c r="BC59" s="39">
        <v>0.52083333333333337</v>
      </c>
      <c r="BD59" s="39">
        <v>0.53125</v>
      </c>
      <c r="BE59" s="39">
        <v>0.54166666666666663</v>
      </c>
      <c r="BF59" s="39">
        <v>0.55208333333333337</v>
      </c>
      <c r="BG59" s="39">
        <v>0.5625</v>
      </c>
      <c r="BH59" s="39">
        <v>0.57291666666666663</v>
      </c>
      <c r="BI59" s="39">
        <v>0.58333333333333337</v>
      </c>
      <c r="BJ59" s="39">
        <v>0.59375</v>
      </c>
      <c r="BK59" s="39">
        <v>0.60416666666666663</v>
      </c>
      <c r="BL59" s="39">
        <v>0.61458333333333337</v>
      </c>
      <c r="BM59" s="39">
        <v>0.625</v>
      </c>
      <c r="BN59" s="39">
        <v>0.63541666666666663</v>
      </c>
      <c r="BO59" s="39">
        <v>0.64583333333333337</v>
      </c>
      <c r="BP59" s="39">
        <v>0.65625</v>
      </c>
      <c r="BQ59" s="39">
        <v>0.66666666666666663</v>
      </c>
      <c r="BR59" s="39">
        <v>0.67708333333333337</v>
      </c>
      <c r="BS59" s="39">
        <v>0.6875</v>
      </c>
      <c r="BT59" s="39">
        <v>0.69791666666666663</v>
      </c>
      <c r="BU59" s="39">
        <v>0.70833333333333337</v>
      </c>
      <c r="BV59" s="39">
        <v>0.71875</v>
      </c>
      <c r="BW59" s="39">
        <v>0.72916666666666663</v>
      </c>
      <c r="BX59" s="39">
        <v>0.73958333333333337</v>
      </c>
      <c r="BY59" s="39">
        <v>0.75</v>
      </c>
      <c r="BZ59" s="39">
        <v>0.76041666666666663</v>
      </c>
      <c r="CA59" s="39">
        <v>0.77083333333333337</v>
      </c>
      <c r="CB59" s="39">
        <v>0.78125</v>
      </c>
      <c r="CC59" s="39">
        <v>0.79166666666666663</v>
      </c>
      <c r="CD59" s="39">
        <v>0.80208333333333337</v>
      </c>
      <c r="CE59" s="39">
        <v>0.8125</v>
      </c>
      <c r="CF59" s="39">
        <v>0.82291666666666663</v>
      </c>
      <c r="CG59" s="39">
        <v>0.83333333333333337</v>
      </c>
      <c r="CH59" s="39">
        <v>0.84375</v>
      </c>
      <c r="CI59" s="39">
        <v>0.85416666666666663</v>
      </c>
      <c r="CJ59" s="39">
        <v>0.86458333333333337</v>
      </c>
      <c r="CK59" s="39">
        <v>0.875</v>
      </c>
      <c r="CL59" s="39">
        <v>0.88541666666666663</v>
      </c>
      <c r="CM59" s="39">
        <v>0.89583333333333337</v>
      </c>
      <c r="CN59" s="39">
        <v>0.90625</v>
      </c>
      <c r="CO59" s="39">
        <v>0.91666666666666663</v>
      </c>
      <c r="CP59" s="39">
        <v>0.92708333333333337</v>
      </c>
      <c r="CQ59" s="39">
        <v>0.9375</v>
      </c>
      <c r="CR59" s="39">
        <v>0.94791666666666663</v>
      </c>
      <c r="CS59" s="39">
        <v>0.95833333333333337</v>
      </c>
      <c r="CT59" s="39">
        <v>0.96875</v>
      </c>
      <c r="CU59" s="39">
        <v>0.97916666666666663</v>
      </c>
      <c r="CV59" s="39">
        <v>0.98958333333333337</v>
      </c>
      <c r="CW59" s="58">
        <v>1</v>
      </c>
    </row>
    <row r="60" spans="1:101" ht="14.5" customHeight="1">
      <c r="A60" s="41" t="s">
        <v>77</v>
      </c>
      <c r="B60" s="33" t="s">
        <v>57</v>
      </c>
      <c r="E60" s="71" t="s">
        <v>70</v>
      </c>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42"/>
      <c r="BU60" s="42"/>
      <c r="BV60" s="42"/>
      <c r="BW60" s="42"/>
      <c r="BX60" s="42"/>
      <c r="BY60" s="42"/>
      <c r="BZ60" s="42"/>
      <c r="CA60" s="42"/>
      <c r="CB60" s="42"/>
      <c r="CC60" s="42"/>
      <c r="CD60" s="42"/>
      <c r="CE60" s="42"/>
      <c r="CF60" s="42"/>
      <c r="CG60" s="42"/>
      <c r="CH60" s="42"/>
      <c r="CI60" s="42"/>
      <c r="CJ60" s="42"/>
      <c r="CK60" s="42"/>
      <c r="CL60" s="42"/>
      <c r="CM60" s="42"/>
      <c r="CN60" s="42"/>
      <c r="CO60" s="42"/>
      <c r="CP60" s="42"/>
      <c r="CQ60" s="42"/>
      <c r="CR60" s="42"/>
      <c r="CS60" s="42"/>
      <c r="CT60" s="42"/>
      <c r="CU60" s="42"/>
      <c r="CV60" s="42"/>
      <c r="CW60" s="57"/>
    </row>
    <row r="61" spans="1:101">
      <c r="A61" s="41" t="s">
        <v>77</v>
      </c>
      <c r="B61" s="33" t="s">
        <v>59</v>
      </c>
      <c r="E61" s="71"/>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2"/>
      <c r="CP61" s="42"/>
      <c r="CQ61" s="42"/>
      <c r="CR61" s="42"/>
      <c r="CS61" s="42"/>
      <c r="CT61" s="42"/>
      <c r="CU61" s="42"/>
      <c r="CV61" s="42"/>
      <c r="CW61" s="57"/>
    </row>
    <row r="62" spans="1:101">
      <c r="A62" s="41" t="s">
        <v>77</v>
      </c>
      <c r="B62" s="33" t="s">
        <v>60</v>
      </c>
      <c r="E62" s="71"/>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c r="CT62" s="42"/>
      <c r="CU62" s="42"/>
      <c r="CV62" s="42"/>
      <c r="CW62" s="57"/>
    </row>
    <row r="63" spans="1:101">
      <c r="A63" s="41" t="s">
        <v>77</v>
      </c>
      <c r="B63" s="33" t="s">
        <v>61</v>
      </c>
      <c r="E63" s="71"/>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57"/>
    </row>
    <row r="64" spans="1:101">
      <c r="A64" s="41" t="s">
        <v>77</v>
      </c>
      <c r="B64" s="33" t="s">
        <v>62</v>
      </c>
      <c r="E64" s="71"/>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2"/>
      <c r="CP64" s="42"/>
      <c r="CQ64" s="42"/>
      <c r="CR64" s="42"/>
      <c r="CS64" s="42"/>
      <c r="CT64" s="42"/>
      <c r="CU64" s="42"/>
      <c r="CV64" s="42"/>
      <c r="CW64" s="57"/>
    </row>
    <row r="65" spans="1:101">
      <c r="A65" s="41" t="s">
        <v>77</v>
      </c>
      <c r="B65" s="33" t="s">
        <v>63</v>
      </c>
      <c r="E65" s="71"/>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c r="CT65" s="42"/>
      <c r="CU65" s="42"/>
      <c r="CV65" s="42"/>
      <c r="CW65" s="57"/>
    </row>
    <row r="66" spans="1:101">
      <c r="A66" s="41" t="s">
        <v>77</v>
      </c>
      <c r="B66" s="33" t="s">
        <v>64</v>
      </c>
      <c r="E66" s="71"/>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2"/>
      <c r="CN66" s="42"/>
      <c r="CO66" s="42"/>
      <c r="CP66" s="42"/>
      <c r="CQ66" s="42"/>
      <c r="CR66" s="42"/>
      <c r="CS66" s="42"/>
      <c r="CT66" s="42"/>
      <c r="CU66" s="42"/>
      <c r="CV66" s="42"/>
      <c r="CW66" s="57"/>
    </row>
    <row r="67" spans="1:101">
      <c r="A67" s="41" t="s">
        <v>77</v>
      </c>
      <c r="B67" s="33" t="s">
        <v>65</v>
      </c>
      <c r="E67" s="71"/>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c r="CT67" s="42"/>
      <c r="CU67" s="42"/>
      <c r="CV67" s="42"/>
      <c r="CW67" s="57"/>
    </row>
    <row r="68" spans="1:101">
      <c r="A68" s="41" t="s">
        <v>77</v>
      </c>
      <c r="B68" s="33" t="s">
        <v>66</v>
      </c>
      <c r="E68" s="71"/>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2"/>
      <c r="CN68" s="42"/>
      <c r="CO68" s="42"/>
      <c r="CP68" s="42"/>
      <c r="CQ68" s="42"/>
      <c r="CR68" s="42"/>
      <c r="CS68" s="42"/>
      <c r="CT68" s="42"/>
      <c r="CU68" s="42"/>
      <c r="CV68" s="42"/>
      <c r="CW68" s="57"/>
    </row>
    <row r="69" spans="1:101">
      <c r="A69" s="41" t="s">
        <v>77</v>
      </c>
      <c r="B69" s="33" t="s">
        <v>67</v>
      </c>
      <c r="E69" s="71"/>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2"/>
      <c r="CN69" s="42"/>
      <c r="CO69" s="42"/>
      <c r="CP69" s="42"/>
      <c r="CQ69" s="42"/>
      <c r="CR69" s="42"/>
      <c r="CS69" s="42"/>
      <c r="CT69" s="42"/>
      <c r="CU69" s="42"/>
      <c r="CV69" s="42"/>
      <c r="CW69" s="57"/>
    </row>
    <row r="72" spans="1:101">
      <c r="A72" s="46" t="s">
        <v>81</v>
      </c>
      <c r="B72" s="37"/>
      <c r="D72" s="28" t="s">
        <v>72</v>
      </c>
    </row>
    <row r="73" spans="1:101">
      <c r="A73" s="28" t="s">
        <v>78</v>
      </c>
    </row>
    <row r="74" spans="1:101">
      <c r="A74" s="38" t="s">
        <v>76</v>
      </c>
      <c r="B74" s="33" t="s">
        <v>56</v>
      </c>
      <c r="F74" s="39">
        <v>1.0416666666666666E-2</v>
      </c>
      <c r="G74" s="39">
        <v>2.0833333333333332E-2</v>
      </c>
      <c r="H74" s="39">
        <v>3.125E-2</v>
      </c>
      <c r="I74" s="39">
        <v>4.1666666666666664E-2</v>
      </c>
      <c r="J74" s="39">
        <v>5.2083333333333336E-2</v>
      </c>
      <c r="K74" s="39">
        <v>6.25E-2</v>
      </c>
      <c r="L74" s="39">
        <v>7.2916666666666671E-2</v>
      </c>
      <c r="M74" s="39">
        <v>8.3333333333333329E-2</v>
      </c>
      <c r="N74" s="39">
        <v>9.375E-2</v>
      </c>
      <c r="O74" s="39">
        <v>0.10416666666666667</v>
      </c>
      <c r="P74" s="39">
        <v>0.11458333333333333</v>
      </c>
      <c r="Q74" s="39">
        <v>0.125</v>
      </c>
      <c r="R74" s="39">
        <v>0.13541666666666666</v>
      </c>
      <c r="S74" s="39">
        <v>0.14583333333333334</v>
      </c>
      <c r="T74" s="39">
        <v>0.15625</v>
      </c>
      <c r="U74" s="39">
        <v>0.16666666666666666</v>
      </c>
      <c r="V74" s="39">
        <v>0.17708333333333334</v>
      </c>
      <c r="W74" s="39">
        <v>0.1875</v>
      </c>
      <c r="X74" s="39">
        <v>0.19791666666666666</v>
      </c>
      <c r="Y74" s="39">
        <v>0.20833333333333334</v>
      </c>
      <c r="Z74" s="39">
        <v>0.21875</v>
      </c>
      <c r="AA74" s="39">
        <v>0.22916666666666666</v>
      </c>
      <c r="AB74" s="39">
        <v>0.23958333333333334</v>
      </c>
      <c r="AC74" s="39">
        <v>0.25</v>
      </c>
      <c r="AD74" s="39">
        <v>0.26041666666666669</v>
      </c>
      <c r="AE74" s="39">
        <v>0.27083333333333331</v>
      </c>
      <c r="AF74" s="39">
        <v>0.28125</v>
      </c>
      <c r="AG74" s="39">
        <v>0.29166666666666669</v>
      </c>
      <c r="AH74" s="39">
        <v>0.30208333333333331</v>
      </c>
      <c r="AI74" s="39">
        <v>0.3125</v>
      </c>
      <c r="AJ74" s="39">
        <v>0.32291666666666669</v>
      </c>
      <c r="AK74" s="39">
        <v>0.33333333333333331</v>
      </c>
      <c r="AL74" s="39">
        <v>0.34375</v>
      </c>
      <c r="AM74" s="39">
        <v>0.35416666666666669</v>
      </c>
      <c r="AN74" s="39">
        <v>0.36458333333333331</v>
      </c>
      <c r="AO74" s="39">
        <v>0.375</v>
      </c>
      <c r="AP74" s="39">
        <v>0.38541666666666669</v>
      </c>
      <c r="AQ74" s="39">
        <v>0.39583333333333331</v>
      </c>
      <c r="AR74" s="39">
        <v>0.40625</v>
      </c>
      <c r="AS74" s="39">
        <v>0.41666666666666669</v>
      </c>
      <c r="AT74" s="39">
        <v>0.42708333333333331</v>
      </c>
      <c r="AU74" s="39">
        <v>0.4375</v>
      </c>
      <c r="AV74" s="39">
        <v>0.44791666666666669</v>
      </c>
      <c r="AW74" s="39">
        <v>0.45833333333333331</v>
      </c>
      <c r="AX74" s="39">
        <v>0.46875</v>
      </c>
      <c r="AY74" s="39">
        <v>0.47916666666666669</v>
      </c>
      <c r="AZ74" s="39">
        <v>0.48958333333333331</v>
      </c>
      <c r="BA74" s="39">
        <v>0.5</v>
      </c>
      <c r="BB74" s="39">
        <v>0.51041666666666663</v>
      </c>
      <c r="BC74" s="39">
        <v>0.52083333333333337</v>
      </c>
      <c r="BD74" s="39">
        <v>0.53125</v>
      </c>
      <c r="BE74" s="39">
        <v>0.54166666666666663</v>
      </c>
      <c r="BF74" s="39">
        <v>0.55208333333333337</v>
      </c>
      <c r="BG74" s="39">
        <v>0.5625</v>
      </c>
      <c r="BH74" s="39">
        <v>0.57291666666666663</v>
      </c>
      <c r="BI74" s="39">
        <v>0.58333333333333337</v>
      </c>
      <c r="BJ74" s="39">
        <v>0.59375</v>
      </c>
      <c r="BK74" s="39">
        <v>0.60416666666666663</v>
      </c>
      <c r="BL74" s="39">
        <v>0.61458333333333337</v>
      </c>
      <c r="BM74" s="39">
        <v>0.625</v>
      </c>
      <c r="BN74" s="39">
        <v>0.63541666666666663</v>
      </c>
      <c r="BO74" s="39">
        <v>0.64583333333333337</v>
      </c>
      <c r="BP74" s="39">
        <v>0.65625</v>
      </c>
      <c r="BQ74" s="39">
        <v>0.66666666666666663</v>
      </c>
      <c r="BR74" s="39">
        <v>0.67708333333333337</v>
      </c>
      <c r="BS74" s="39">
        <v>0.6875</v>
      </c>
      <c r="BT74" s="39">
        <v>0.69791666666666663</v>
      </c>
      <c r="BU74" s="39">
        <v>0.70833333333333337</v>
      </c>
      <c r="BV74" s="39">
        <v>0.71875</v>
      </c>
      <c r="BW74" s="39">
        <v>0.72916666666666663</v>
      </c>
      <c r="BX74" s="39">
        <v>0.73958333333333337</v>
      </c>
      <c r="BY74" s="39">
        <v>0.75</v>
      </c>
      <c r="BZ74" s="39">
        <v>0.76041666666666663</v>
      </c>
      <c r="CA74" s="39">
        <v>0.77083333333333337</v>
      </c>
      <c r="CB74" s="39">
        <v>0.78125</v>
      </c>
      <c r="CC74" s="39">
        <v>0.79166666666666663</v>
      </c>
      <c r="CD74" s="39">
        <v>0.80208333333333337</v>
      </c>
      <c r="CE74" s="39">
        <v>0.8125</v>
      </c>
      <c r="CF74" s="39">
        <v>0.82291666666666663</v>
      </c>
      <c r="CG74" s="39">
        <v>0.83333333333333337</v>
      </c>
      <c r="CH74" s="39">
        <v>0.84375</v>
      </c>
      <c r="CI74" s="39">
        <v>0.85416666666666663</v>
      </c>
      <c r="CJ74" s="39">
        <v>0.86458333333333337</v>
      </c>
      <c r="CK74" s="39">
        <v>0.875</v>
      </c>
      <c r="CL74" s="39">
        <v>0.88541666666666663</v>
      </c>
      <c r="CM74" s="39">
        <v>0.89583333333333337</v>
      </c>
      <c r="CN74" s="39">
        <v>0.90625</v>
      </c>
      <c r="CO74" s="39">
        <v>0.91666666666666663</v>
      </c>
      <c r="CP74" s="39">
        <v>0.92708333333333337</v>
      </c>
      <c r="CQ74" s="39">
        <v>0.9375</v>
      </c>
      <c r="CR74" s="39">
        <v>0.94791666666666663</v>
      </c>
      <c r="CS74" s="39">
        <v>0.95833333333333337</v>
      </c>
      <c r="CT74" s="39">
        <v>0.96875</v>
      </c>
      <c r="CU74" s="39">
        <v>0.97916666666666663</v>
      </c>
      <c r="CV74" s="39">
        <v>0.98958333333333337</v>
      </c>
      <c r="CW74" s="58">
        <v>1</v>
      </c>
    </row>
    <row r="75" spans="1:101" ht="14.5" customHeight="1">
      <c r="A75" s="41" t="s">
        <v>77</v>
      </c>
      <c r="B75" s="33" t="s">
        <v>57</v>
      </c>
      <c r="E75" s="71" t="s">
        <v>70</v>
      </c>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c r="CT75" s="42"/>
      <c r="CU75" s="42"/>
      <c r="CV75" s="42"/>
      <c r="CW75" s="57"/>
    </row>
    <row r="76" spans="1:101">
      <c r="A76" s="41" t="s">
        <v>77</v>
      </c>
      <c r="B76" s="33" t="s">
        <v>59</v>
      </c>
      <c r="E76" s="71"/>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c r="CT76" s="42"/>
      <c r="CU76" s="42"/>
      <c r="CV76" s="42"/>
      <c r="CW76" s="57"/>
    </row>
    <row r="77" spans="1:101">
      <c r="A77" s="41" t="s">
        <v>77</v>
      </c>
      <c r="B77" s="33" t="s">
        <v>60</v>
      </c>
      <c r="E77" s="71"/>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c r="CT77" s="42"/>
      <c r="CU77" s="42"/>
      <c r="CV77" s="42"/>
      <c r="CW77" s="57"/>
    </row>
    <row r="78" spans="1:101">
      <c r="A78" s="41" t="s">
        <v>77</v>
      </c>
      <c r="B78" s="33" t="s">
        <v>61</v>
      </c>
      <c r="E78" s="71"/>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c r="CT78" s="42"/>
      <c r="CU78" s="42"/>
      <c r="CV78" s="42"/>
      <c r="CW78" s="57"/>
    </row>
    <row r="79" spans="1:101">
      <c r="A79" s="41" t="s">
        <v>77</v>
      </c>
      <c r="B79" s="33" t="s">
        <v>62</v>
      </c>
      <c r="E79" s="71"/>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42"/>
      <c r="CG79" s="42"/>
      <c r="CH79" s="42"/>
      <c r="CI79" s="42"/>
      <c r="CJ79" s="42"/>
      <c r="CK79" s="42"/>
      <c r="CL79" s="42"/>
      <c r="CM79" s="42"/>
      <c r="CN79" s="42"/>
      <c r="CO79" s="42"/>
      <c r="CP79" s="42"/>
      <c r="CQ79" s="42"/>
      <c r="CR79" s="42"/>
      <c r="CS79" s="42"/>
      <c r="CT79" s="42"/>
      <c r="CU79" s="42"/>
      <c r="CV79" s="42"/>
      <c r="CW79" s="57"/>
    </row>
    <row r="80" spans="1:101">
      <c r="A80" s="41" t="s">
        <v>77</v>
      </c>
      <c r="B80" s="33" t="s">
        <v>63</v>
      </c>
      <c r="E80" s="71"/>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c r="CT80" s="42"/>
      <c r="CU80" s="42"/>
      <c r="CV80" s="42"/>
      <c r="CW80" s="57"/>
    </row>
    <row r="81" spans="1:101">
      <c r="A81" s="41" t="s">
        <v>77</v>
      </c>
      <c r="B81" s="33" t="s">
        <v>64</v>
      </c>
      <c r="E81" s="71"/>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42"/>
      <c r="CG81" s="42"/>
      <c r="CH81" s="42"/>
      <c r="CI81" s="42"/>
      <c r="CJ81" s="42"/>
      <c r="CK81" s="42"/>
      <c r="CL81" s="42"/>
      <c r="CM81" s="42"/>
      <c r="CN81" s="42"/>
      <c r="CO81" s="42"/>
      <c r="CP81" s="42"/>
      <c r="CQ81" s="42"/>
      <c r="CR81" s="42"/>
      <c r="CS81" s="42"/>
      <c r="CT81" s="42"/>
      <c r="CU81" s="42"/>
      <c r="CV81" s="42"/>
      <c r="CW81" s="57"/>
    </row>
    <row r="82" spans="1:101">
      <c r="A82" s="41" t="s">
        <v>77</v>
      </c>
      <c r="B82" s="33" t="s">
        <v>65</v>
      </c>
      <c r="E82" s="71"/>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c r="CL82" s="42"/>
      <c r="CM82" s="42"/>
      <c r="CN82" s="42"/>
      <c r="CO82" s="42"/>
      <c r="CP82" s="42"/>
      <c r="CQ82" s="42"/>
      <c r="CR82" s="42"/>
      <c r="CS82" s="42"/>
      <c r="CT82" s="42"/>
      <c r="CU82" s="42"/>
      <c r="CV82" s="42"/>
      <c r="CW82" s="57"/>
    </row>
    <row r="83" spans="1:101">
      <c r="A83" s="41" t="s">
        <v>77</v>
      </c>
      <c r="B83" s="33" t="s">
        <v>66</v>
      </c>
      <c r="E83" s="71"/>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c r="CT83" s="42"/>
      <c r="CU83" s="42"/>
      <c r="CV83" s="42"/>
      <c r="CW83" s="57"/>
    </row>
    <row r="84" spans="1:101">
      <c r="A84" s="41" t="s">
        <v>77</v>
      </c>
      <c r="B84" s="33" t="s">
        <v>67</v>
      </c>
      <c r="E84" s="71"/>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c r="CT84" s="42"/>
      <c r="CU84" s="42"/>
      <c r="CV84" s="42"/>
      <c r="CW84" s="57"/>
    </row>
    <row r="87" spans="1:101">
      <c r="A87" s="46" t="s">
        <v>82</v>
      </c>
      <c r="B87" s="37"/>
      <c r="D87" s="28" t="s">
        <v>72</v>
      </c>
    </row>
    <row r="88" spans="1:101">
      <c r="A88" s="28" t="s">
        <v>78</v>
      </c>
    </row>
    <row r="89" spans="1:101">
      <c r="A89" s="38" t="s">
        <v>76</v>
      </c>
      <c r="B89" s="33" t="s">
        <v>56</v>
      </c>
      <c r="F89" s="39">
        <v>1.0416666666666666E-2</v>
      </c>
      <c r="G89" s="39">
        <v>2.0833333333333332E-2</v>
      </c>
      <c r="H89" s="39">
        <v>3.125E-2</v>
      </c>
      <c r="I89" s="39">
        <v>4.1666666666666664E-2</v>
      </c>
      <c r="J89" s="39">
        <v>5.2083333333333336E-2</v>
      </c>
      <c r="K89" s="39">
        <v>6.25E-2</v>
      </c>
      <c r="L89" s="39">
        <v>7.2916666666666671E-2</v>
      </c>
      <c r="M89" s="39">
        <v>8.3333333333333329E-2</v>
      </c>
      <c r="N89" s="39">
        <v>9.375E-2</v>
      </c>
      <c r="O89" s="39">
        <v>0.10416666666666667</v>
      </c>
      <c r="P89" s="39">
        <v>0.11458333333333333</v>
      </c>
      <c r="Q89" s="39">
        <v>0.125</v>
      </c>
      <c r="R89" s="39">
        <v>0.13541666666666666</v>
      </c>
      <c r="S89" s="39">
        <v>0.14583333333333334</v>
      </c>
      <c r="T89" s="39">
        <v>0.15625</v>
      </c>
      <c r="U89" s="39">
        <v>0.16666666666666666</v>
      </c>
      <c r="V89" s="39">
        <v>0.17708333333333334</v>
      </c>
      <c r="W89" s="39">
        <v>0.1875</v>
      </c>
      <c r="X89" s="39">
        <v>0.19791666666666666</v>
      </c>
      <c r="Y89" s="39">
        <v>0.20833333333333334</v>
      </c>
      <c r="Z89" s="39">
        <v>0.21875</v>
      </c>
      <c r="AA89" s="39">
        <v>0.22916666666666666</v>
      </c>
      <c r="AB89" s="39">
        <v>0.23958333333333334</v>
      </c>
      <c r="AC89" s="39">
        <v>0.25</v>
      </c>
      <c r="AD89" s="39">
        <v>0.26041666666666669</v>
      </c>
      <c r="AE89" s="39">
        <v>0.27083333333333331</v>
      </c>
      <c r="AF89" s="39">
        <v>0.28125</v>
      </c>
      <c r="AG89" s="39">
        <v>0.29166666666666669</v>
      </c>
      <c r="AH89" s="39">
        <v>0.30208333333333331</v>
      </c>
      <c r="AI89" s="39">
        <v>0.3125</v>
      </c>
      <c r="AJ89" s="39">
        <v>0.32291666666666669</v>
      </c>
      <c r="AK89" s="39">
        <v>0.33333333333333331</v>
      </c>
      <c r="AL89" s="39">
        <v>0.34375</v>
      </c>
      <c r="AM89" s="39">
        <v>0.35416666666666669</v>
      </c>
      <c r="AN89" s="39">
        <v>0.36458333333333331</v>
      </c>
      <c r="AO89" s="39">
        <v>0.375</v>
      </c>
      <c r="AP89" s="39">
        <v>0.38541666666666669</v>
      </c>
      <c r="AQ89" s="39">
        <v>0.39583333333333331</v>
      </c>
      <c r="AR89" s="39">
        <v>0.40625</v>
      </c>
      <c r="AS89" s="39">
        <v>0.41666666666666669</v>
      </c>
      <c r="AT89" s="39">
        <v>0.42708333333333331</v>
      </c>
      <c r="AU89" s="39">
        <v>0.4375</v>
      </c>
      <c r="AV89" s="39">
        <v>0.44791666666666669</v>
      </c>
      <c r="AW89" s="39">
        <v>0.45833333333333331</v>
      </c>
      <c r="AX89" s="39">
        <v>0.46875</v>
      </c>
      <c r="AY89" s="39">
        <v>0.47916666666666669</v>
      </c>
      <c r="AZ89" s="39">
        <v>0.48958333333333331</v>
      </c>
      <c r="BA89" s="39">
        <v>0.5</v>
      </c>
      <c r="BB89" s="39">
        <v>0.51041666666666663</v>
      </c>
      <c r="BC89" s="39">
        <v>0.52083333333333337</v>
      </c>
      <c r="BD89" s="39">
        <v>0.53125</v>
      </c>
      <c r="BE89" s="39">
        <v>0.54166666666666663</v>
      </c>
      <c r="BF89" s="39">
        <v>0.55208333333333337</v>
      </c>
      <c r="BG89" s="39">
        <v>0.5625</v>
      </c>
      <c r="BH89" s="39">
        <v>0.57291666666666663</v>
      </c>
      <c r="BI89" s="39">
        <v>0.58333333333333337</v>
      </c>
      <c r="BJ89" s="39">
        <v>0.59375</v>
      </c>
      <c r="BK89" s="39">
        <v>0.60416666666666663</v>
      </c>
      <c r="BL89" s="39">
        <v>0.61458333333333337</v>
      </c>
      <c r="BM89" s="39">
        <v>0.625</v>
      </c>
      <c r="BN89" s="39">
        <v>0.63541666666666663</v>
      </c>
      <c r="BO89" s="39">
        <v>0.64583333333333337</v>
      </c>
      <c r="BP89" s="39">
        <v>0.65625</v>
      </c>
      <c r="BQ89" s="39">
        <v>0.66666666666666663</v>
      </c>
      <c r="BR89" s="39">
        <v>0.67708333333333337</v>
      </c>
      <c r="BS89" s="39">
        <v>0.6875</v>
      </c>
      <c r="BT89" s="39">
        <v>0.69791666666666663</v>
      </c>
      <c r="BU89" s="39">
        <v>0.70833333333333337</v>
      </c>
      <c r="BV89" s="39">
        <v>0.71875</v>
      </c>
      <c r="BW89" s="39">
        <v>0.72916666666666663</v>
      </c>
      <c r="BX89" s="39">
        <v>0.73958333333333337</v>
      </c>
      <c r="BY89" s="39">
        <v>0.75</v>
      </c>
      <c r="BZ89" s="39">
        <v>0.76041666666666663</v>
      </c>
      <c r="CA89" s="39">
        <v>0.77083333333333337</v>
      </c>
      <c r="CB89" s="39">
        <v>0.78125</v>
      </c>
      <c r="CC89" s="39">
        <v>0.79166666666666663</v>
      </c>
      <c r="CD89" s="39">
        <v>0.80208333333333337</v>
      </c>
      <c r="CE89" s="39">
        <v>0.8125</v>
      </c>
      <c r="CF89" s="39">
        <v>0.82291666666666663</v>
      </c>
      <c r="CG89" s="39">
        <v>0.83333333333333337</v>
      </c>
      <c r="CH89" s="39">
        <v>0.84375</v>
      </c>
      <c r="CI89" s="39">
        <v>0.85416666666666663</v>
      </c>
      <c r="CJ89" s="39">
        <v>0.86458333333333337</v>
      </c>
      <c r="CK89" s="39">
        <v>0.875</v>
      </c>
      <c r="CL89" s="39">
        <v>0.88541666666666663</v>
      </c>
      <c r="CM89" s="39">
        <v>0.89583333333333337</v>
      </c>
      <c r="CN89" s="39">
        <v>0.90625</v>
      </c>
      <c r="CO89" s="39">
        <v>0.91666666666666663</v>
      </c>
      <c r="CP89" s="39">
        <v>0.92708333333333337</v>
      </c>
      <c r="CQ89" s="39">
        <v>0.9375</v>
      </c>
      <c r="CR89" s="39">
        <v>0.94791666666666663</v>
      </c>
      <c r="CS89" s="39">
        <v>0.95833333333333337</v>
      </c>
      <c r="CT89" s="39">
        <v>0.96875</v>
      </c>
      <c r="CU89" s="39">
        <v>0.97916666666666663</v>
      </c>
      <c r="CV89" s="39">
        <v>0.98958333333333337</v>
      </c>
      <c r="CW89" s="58">
        <v>1</v>
      </c>
    </row>
    <row r="90" spans="1:101" ht="14.5" customHeight="1">
      <c r="A90" s="41" t="s">
        <v>77</v>
      </c>
      <c r="B90" s="33" t="s">
        <v>57</v>
      </c>
      <c r="E90" s="71" t="s">
        <v>70</v>
      </c>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c r="CM90" s="42"/>
      <c r="CN90" s="42"/>
      <c r="CO90" s="42"/>
      <c r="CP90" s="42"/>
      <c r="CQ90" s="42"/>
      <c r="CR90" s="42"/>
      <c r="CS90" s="42"/>
      <c r="CT90" s="42"/>
      <c r="CU90" s="42"/>
      <c r="CV90" s="42"/>
      <c r="CW90" s="57"/>
    </row>
    <row r="91" spans="1:101">
      <c r="A91" s="41" t="s">
        <v>77</v>
      </c>
      <c r="B91" s="33" t="s">
        <v>59</v>
      </c>
      <c r="E91" s="71"/>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57"/>
    </row>
    <row r="92" spans="1:101">
      <c r="A92" s="41" t="s">
        <v>77</v>
      </c>
      <c r="B92" s="33" t="s">
        <v>60</v>
      </c>
      <c r="E92" s="71"/>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c r="CO92" s="42"/>
      <c r="CP92" s="42"/>
      <c r="CQ92" s="42"/>
      <c r="CR92" s="42"/>
      <c r="CS92" s="42"/>
      <c r="CT92" s="42"/>
      <c r="CU92" s="42"/>
      <c r="CV92" s="42"/>
      <c r="CW92" s="57"/>
    </row>
    <row r="93" spans="1:101">
      <c r="A93" s="41" t="s">
        <v>77</v>
      </c>
      <c r="B93" s="33" t="s">
        <v>61</v>
      </c>
      <c r="E93" s="71"/>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c r="CP93" s="42"/>
      <c r="CQ93" s="42"/>
      <c r="CR93" s="42"/>
      <c r="CS93" s="42"/>
      <c r="CT93" s="42"/>
      <c r="CU93" s="42"/>
      <c r="CV93" s="42"/>
      <c r="CW93" s="57"/>
    </row>
    <row r="94" spans="1:101">
      <c r="A94" s="41" t="s">
        <v>77</v>
      </c>
      <c r="B94" s="33" t="s">
        <v>62</v>
      </c>
      <c r="E94" s="71"/>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c r="CQ94" s="42"/>
      <c r="CR94" s="42"/>
      <c r="CS94" s="42"/>
      <c r="CT94" s="42"/>
      <c r="CU94" s="42"/>
      <c r="CV94" s="42"/>
      <c r="CW94" s="57"/>
    </row>
    <row r="95" spans="1:101">
      <c r="A95" s="41" t="s">
        <v>77</v>
      </c>
      <c r="B95" s="33" t="s">
        <v>63</v>
      </c>
      <c r="E95" s="71"/>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c r="CR95" s="42"/>
      <c r="CS95" s="42"/>
      <c r="CT95" s="42"/>
      <c r="CU95" s="42"/>
      <c r="CV95" s="42"/>
      <c r="CW95" s="57"/>
    </row>
    <row r="96" spans="1:101">
      <c r="A96" s="41" t="s">
        <v>77</v>
      </c>
      <c r="B96" s="33" t="s">
        <v>64</v>
      </c>
      <c r="E96" s="71"/>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c r="CS96" s="42"/>
      <c r="CT96" s="42"/>
      <c r="CU96" s="42"/>
      <c r="CV96" s="42"/>
      <c r="CW96" s="57"/>
    </row>
    <row r="97" spans="1:101">
      <c r="A97" s="41" t="s">
        <v>77</v>
      </c>
      <c r="B97" s="33" t="s">
        <v>65</v>
      </c>
      <c r="E97" s="71"/>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57"/>
    </row>
    <row r="98" spans="1:101">
      <c r="A98" s="41" t="s">
        <v>77</v>
      </c>
      <c r="B98" s="33" t="s">
        <v>66</v>
      </c>
      <c r="E98" s="71"/>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c r="CU98" s="42"/>
      <c r="CV98" s="42"/>
      <c r="CW98" s="57"/>
    </row>
    <row r="99" spans="1:101">
      <c r="A99" s="41" t="s">
        <v>77</v>
      </c>
      <c r="B99" s="33" t="s">
        <v>67</v>
      </c>
      <c r="E99" s="71"/>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c r="CT99" s="42"/>
      <c r="CU99" s="42"/>
      <c r="CV99" s="42"/>
      <c r="CW99" s="57"/>
    </row>
  </sheetData>
  <sheetProtection selectLockedCells="1"/>
  <mergeCells count="6">
    <mergeCell ref="E13:E22"/>
    <mergeCell ref="E30:E39"/>
    <mergeCell ref="E90:E99"/>
    <mergeCell ref="E75:E84"/>
    <mergeCell ref="E60:E69"/>
    <mergeCell ref="E46:E5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3350A-1BE4-4A4E-84CF-E1E16F3F3032}">
  <dimension ref="B1:O15"/>
  <sheetViews>
    <sheetView tabSelected="1" workbookViewId="0">
      <selection activeCell="E17" sqref="E17"/>
    </sheetView>
  </sheetViews>
  <sheetFormatPr defaultColWidth="8.7265625" defaultRowHeight="14.5"/>
  <cols>
    <col min="1" max="1" width="18.453125" style="47" customWidth="1"/>
    <col min="2" max="2" width="12" style="47" customWidth="1"/>
    <col min="3" max="3" width="22" style="47" customWidth="1"/>
    <col min="4" max="4" width="6" style="47" customWidth="1"/>
    <col min="5" max="5" width="19.54296875" style="47" customWidth="1"/>
    <col min="6" max="6" width="26.26953125" style="47" customWidth="1"/>
    <col min="7" max="7" width="6.54296875" style="47" customWidth="1"/>
    <col min="8" max="8" width="23.26953125" style="47" customWidth="1"/>
    <col min="9" max="9" width="28" style="47" customWidth="1"/>
    <col min="10" max="10" width="6.26953125" style="47" customWidth="1"/>
    <col min="11" max="12" width="29.54296875" style="47" customWidth="1"/>
    <col min="13" max="13" width="6" style="47" customWidth="1"/>
    <col min="14" max="14" width="17.1796875" style="47" customWidth="1"/>
    <col min="15" max="15" width="15.54296875" style="47" customWidth="1"/>
    <col min="16" max="16384" width="8.7265625" style="47"/>
  </cols>
  <sheetData>
    <row r="1" spans="2:15" ht="15" thickBot="1"/>
    <row r="2" spans="2:15" ht="15" thickBot="1">
      <c r="B2" s="82" t="s">
        <v>83</v>
      </c>
      <c r="C2" s="83"/>
      <c r="E2" s="84" t="s">
        <v>84</v>
      </c>
      <c r="F2" s="85"/>
      <c r="H2" s="74" t="s">
        <v>85</v>
      </c>
      <c r="I2" s="75"/>
      <c r="K2" s="74" t="s">
        <v>86</v>
      </c>
      <c r="L2" s="75"/>
      <c r="N2" s="74" t="s">
        <v>87</v>
      </c>
      <c r="O2" s="75"/>
    </row>
    <row r="3" spans="2:15" ht="15" thickBot="1">
      <c r="B3" s="52" t="s">
        <v>88</v>
      </c>
      <c r="C3" s="49"/>
      <c r="E3" s="54" t="s">
        <v>88</v>
      </c>
      <c r="F3" s="55"/>
      <c r="H3" s="50" t="s">
        <v>88</v>
      </c>
      <c r="I3" s="51"/>
      <c r="K3" s="50" t="s">
        <v>88</v>
      </c>
      <c r="L3" s="51"/>
      <c r="N3" s="50" t="s">
        <v>88</v>
      </c>
      <c r="O3" s="51"/>
    </row>
    <row r="4" spans="2:15" ht="15" thickBot="1">
      <c r="B4" s="59" t="s">
        <v>47</v>
      </c>
      <c r="C4" s="59" t="s">
        <v>89</v>
      </c>
      <c r="D4" s="53"/>
      <c r="E4" s="56" t="s">
        <v>47</v>
      </c>
      <c r="F4" s="56" t="s">
        <v>90</v>
      </c>
      <c r="G4" s="53"/>
      <c r="H4" s="48" t="s">
        <v>47</v>
      </c>
      <c r="I4" s="48" t="s">
        <v>89</v>
      </c>
      <c r="J4" s="53"/>
      <c r="K4" s="48" t="s">
        <v>47</v>
      </c>
      <c r="L4" s="48" t="s">
        <v>89</v>
      </c>
      <c r="N4" s="59" t="s">
        <v>47</v>
      </c>
      <c r="O4" s="59" t="s">
        <v>90</v>
      </c>
    </row>
    <row r="5" spans="2:15">
      <c r="B5" s="88">
        <v>43467</v>
      </c>
      <c r="C5" s="89"/>
      <c r="E5" s="86">
        <v>43604</v>
      </c>
      <c r="F5" s="87"/>
      <c r="H5" s="60">
        <v>43508</v>
      </c>
      <c r="I5" s="66">
        <v>43566</v>
      </c>
      <c r="K5" s="60">
        <v>43767</v>
      </c>
      <c r="L5" s="66">
        <v>43801</v>
      </c>
      <c r="N5" s="76">
        <v>43488</v>
      </c>
      <c r="O5" s="77"/>
    </row>
    <row r="6" spans="2:15">
      <c r="B6" s="90">
        <v>43517</v>
      </c>
      <c r="C6" s="91"/>
      <c r="E6" s="78">
        <v>43619</v>
      </c>
      <c r="F6" s="79"/>
      <c r="H6" s="61">
        <v>43511</v>
      </c>
      <c r="I6" s="64">
        <v>43559</v>
      </c>
      <c r="K6" s="61">
        <v>43768</v>
      </c>
      <c r="L6" s="64">
        <v>43817</v>
      </c>
      <c r="N6" s="78">
        <v>43495</v>
      </c>
      <c r="O6" s="79"/>
    </row>
    <row r="7" spans="2:15">
      <c r="B7" s="90">
        <v>43560</v>
      </c>
      <c r="C7" s="91"/>
      <c r="E7" s="78">
        <v>43643</v>
      </c>
      <c r="F7" s="79"/>
      <c r="H7" s="61">
        <v>43542</v>
      </c>
      <c r="I7" s="64">
        <v>43591</v>
      </c>
      <c r="K7" s="61">
        <v>43760</v>
      </c>
      <c r="L7" s="64">
        <v>43810</v>
      </c>
      <c r="N7" s="78">
        <v>43482</v>
      </c>
      <c r="O7" s="79"/>
    </row>
    <row r="8" spans="2:15">
      <c r="B8" s="90">
        <v>43592</v>
      </c>
      <c r="C8" s="91"/>
      <c r="E8" s="78">
        <v>43646</v>
      </c>
      <c r="F8" s="79"/>
      <c r="H8" s="61">
        <v>43567</v>
      </c>
      <c r="I8" s="64">
        <v>43651</v>
      </c>
      <c r="K8" s="61">
        <v>43761</v>
      </c>
      <c r="L8" s="64">
        <v>43809</v>
      </c>
      <c r="N8" s="78">
        <v>43500</v>
      </c>
      <c r="O8" s="79"/>
    </row>
    <row r="9" spans="2:15">
      <c r="B9" s="90">
        <v>43593</v>
      </c>
      <c r="C9" s="91"/>
      <c r="E9" s="78">
        <v>43661</v>
      </c>
      <c r="F9" s="79"/>
      <c r="H9" s="61">
        <v>43573</v>
      </c>
      <c r="I9" s="64">
        <v>43659</v>
      </c>
      <c r="K9" s="61">
        <v>43759</v>
      </c>
      <c r="L9" s="64">
        <v>43816</v>
      </c>
      <c r="N9" s="78">
        <v>43487</v>
      </c>
      <c r="O9" s="79"/>
    </row>
    <row r="10" spans="2:15">
      <c r="B10" s="90">
        <v>43637</v>
      </c>
      <c r="C10" s="91"/>
      <c r="E10" s="78">
        <v>43664</v>
      </c>
      <c r="F10" s="79"/>
      <c r="H10" s="61">
        <v>43608</v>
      </c>
      <c r="I10" s="64">
        <v>43687</v>
      </c>
      <c r="K10" s="61">
        <v>43762</v>
      </c>
      <c r="L10" s="64">
        <v>43815</v>
      </c>
      <c r="N10" s="78">
        <v>43474</v>
      </c>
      <c r="O10" s="79"/>
    </row>
    <row r="11" spans="2:15">
      <c r="B11" s="90">
        <v>43695</v>
      </c>
      <c r="C11" s="91"/>
      <c r="E11" s="78">
        <v>43698</v>
      </c>
      <c r="F11" s="79"/>
      <c r="H11" s="61">
        <v>43612</v>
      </c>
      <c r="I11" s="64">
        <v>43796</v>
      </c>
      <c r="K11" s="61">
        <v>43769</v>
      </c>
      <c r="L11" s="64">
        <v>43802</v>
      </c>
      <c r="N11" s="78">
        <v>43801</v>
      </c>
      <c r="O11" s="79"/>
    </row>
    <row r="12" spans="2:15">
      <c r="B12" s="90">
        <v>43721</v>
      </c>
      <c r="C12" s="91"/>
      <c r="E12" s="78">
        <v>43708</v>
      </c>
      <c r="F12" s="79"/>
      <c r="H12" s="61">
        <v>43615</v>
      </c>
      <c r="I12" s="64">
        <v>43797</v>
      </c>
      <c r="K12" s="61">
        <v>43763</v>
      </c>
      <c r="L12" s="64">
        <v>43486</v>
      </c>
      <c r="N12" s="78">
        <v>43816</v>
      </c>
      <c r="O12" s="79"/>
    </row>
    <row r="13" spans="2:15">
      <c r="B13" s="90">
        <v>43757</v>
      </c>
      <c r="C13" s="91"/>
      <c r="E13" s="78">
        <v>43709</v>
      </c>
      <c r="F13" s="79"/>
      <c r="H13" s="61">
        <v>43626</v>
      </c>
      <c r="I13" s="64">
        <v>43798</v>
      </c>
      <c r="K13" s="61">
        <v>43752</v>
      </c>
      <c r="L13" s="64">
        <v>43782</v>
      </c>
      <c r="N13" s="78">
        <v>43483</v>
      </c>
      <c r="O13" s="79"/>
    </row>
    <row r="14" spans="2:15" ht="15" thickBot="1">
      <c r="B14" s="80">
        <v>43802</v>
      </c>
      <c r="C14" s="81"/>
      <c r="E14" s="72">
        <v>43793</v>
      </c>
      <c r="F14" s="73"/>
      <c r="H14" s="62">
        <v>43667</v>
      </c>
      <c r="I14" s="65">
        <v>43818</v>
      </c>
      <c r="K14" s="62">
        <v>43753</v>
      </c>
      <c r="L14" s="65">
        <v>43803</v>
      </c>
      <c r="N14" s="72">
        <v>43475</v>
      </c>
      <c r="O14" s="73"/>
    </row>
    <row r="15" spans="2:15">
      <c r="E15" s="63"/>
      <c r="F15" s="63"/>
    </row>
  </sheetData>
  <mergeCells count="35">
    <mergeCell ref="E12:F12"/>
    <mergeCell ref="E13:F13"/>
    <mergeCell ref="B7:C7"/>
    <mergeCell ref="B8:C8"/>
    <mergeCell ref="B9:C9"/>
    <mergeCell ref="B10:C10"/>
    <mergeCell ref="B11:C11"/>
    <mergeCell ref="E14:F14"/>
    <mergeCell ref="H2:I2"/>
    <mergeCell ref="B14:C14"/>
    <mergeCell ref="B2:C2"/>
    <mergeCell ref="E2:F2"/>
    <mergeCell ref="E5:F5"/>
    <mergeCell ref="E6:F6"/>
    <mergeCell ref="E7:F7"/>
    <mergeCell ref="E8:F8"/>
    <mergeCell ref="E9:F9"/>
    <mergeCell ref="E10:F10"/>
    <mergeCell ref="E11:F11"/>
    <mergeCell ref="B5:C5"/>
    <mergeCell ref="B6:C6"/>
    <mergeCell ref="B12:C12"/>
    <mergeCell ref="B13:C13"/>
    <mergeCell ref="N14:O14"/>
    <mergeCell ref="K2:L2"/>
    <mergeCell ref="N2:O2"/>
    <mergeCell ref="N5:O5"/>
    <mergeCell ref="N6:O6"/>
    <mergeCell ref="N7:O7"/>
    <mergeCell ref="N8:O8"/>
    <mergeCell ref="N9:O9"/>
    <mergeCell ref="N10:O10"/>
    <mergeCell ref="N11:O11"/>
    <mergeCell ref="N12:O12"/>
    <mergeCell ref="N13:O1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006d_i90 xmlns="34424d2d-c1a5-44dc-b4e8-f71f1fa604a7">
      <UserInfo>
        <DisplayName/>
        <AccountId xsi:nil="true"/>
        <AccountType/>
      </UserInfo>
    </_x006d_i90>
    <FODcomment xmlns="34424d2d-c1a5-44dc-b4e8-f71f1fa604a7" xsi:nil="true"/>
    <Summary xmlns="34424d2d-c1a5-44dc-b4e8-f71f1fa604a7" xsi:nil="true"/>
    <TaxCatchAll xmlns="ce75c346-2eea-48b4-abb0-68ed044fb146" xsi:nil="true"/>
    <lcf76f155ced4ddcb4097134ff3c332f xmlns="34424d2d-c1a5-44dc-b4e8-f71f1fa604a7">
      <Terms xmlns="http://schemas.microsoft.com/office/infopath/2007/PartnerControls"/>
    </lcf76f155ced4ddcb4097134ff3c332f>
    <SharedWithUsers xmlns="8fb3c768-66d3-4b52-b03f-10329de5929d">
      <UserInfo>
        <DisplayName>Barrett. Amy (Contractor - Accenture)</DisplayName>
        <AccountId>17876</AccountId>
        <AccountType/>
      </UserInfo>
      <UserInfo>
        <DisplayName>Bunting. Ciaran (Contractor - Accenture)</DisplayName>
        <AccountId>26741</AccountId>
        <AccountType/>
      </UserInfo>
    </SharedWithUsers>
    <_Flow_SignoffStatus xmlns="34424d2d-c1a5-44dc-b4e8-f71f1fa604a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CB103C287A47D41BCD6927D0E6527AA" ma:contentTypeVersion="27" ma:contentTypeDescription="Create a new document." ma:contentTypeScope="" ma:versionID="6c321ff85dec2062ce0e9e676ec9b21e">
  <xsd:schema xmlns:xsd="http://www.w3.org/2001/XMLSchema" xmlns:xs="http://www.w3.org/2001/XMLSchema" xmlns:p="http://schemas.microsoft.com/office/2006/metadata/properties" xmlns:ns2="8fb3c768-66d3-4b52-b03f-10329de5929d" xmlns:ns3="34424d2d-c1a5-44dc-b4e8-f71f1fa604a7" xmlns:ns4="ce75c346-2eea-48b4-abb0-68ed044fb146" targetNamespace="http://schemas.microsoft.com/office/2006/metadata/properties" ma:root="true" ma:fieldsID="8286fe85af258e03715e4dd205c15f3f" ns2:_="" ns3:_="" ns4:_="">
    <xsd:import namespace="8fb3c768-66d3-4b52-b03f-10329de5929d"/>
    <xsd:import namespace="34424d2d-c1a5-44dc-b4e8-f71f1fa604a7"/>
    <xsd:import namespace="ce75c346-2eea-48b4-abb0-68ed044fb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FODcomment" minOccurs="0"/>
                <xsd:element ref="ns3:MediaServiceAutoTags" minOccurs="0"/>
                <xsd:element ref="ns3:MediaServiceOCR" minOccurs="0"/>
                <xsd:element ref="ns3:MediaServiceGenerationTime" minOccurs="0"/>
                <xsd:element ref="ns3:MediaServiceEventHashCode" minOccurs="0"/>
                <xsd:element ref="ns3:_x006d_i90" minOccurs="0"/>
                <xsd:element ref="ns3:Summary" minOccurs="0"/>
                <xsd:element ref="ns3:MediaServiceDateTaken" minOccurs="0"/>
                <xsd:element ref="ns3:MediaLengthInSeconds" minOccurs="0"/>
                <xsd:element ref="ns3:MediaServiceLocation" minOccurs="0"/>
                <xsd:element ref="ns3:lcf76f155ced4ddcb4097134ff3c332f" minOccurs="0"/>
                <xsd:element ref="ns4:TaxCatchAll" minOccurs="0"/>
                <xsd:element ref="ns3:MediaServiceSearchProperties" minOccurs="0"/>
                <xsd:element ref="ns3:MediaServiceObjectDetectorVersions" minOccurs="0"/>
                <xsd:element ref="ns3: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b3c768-66d3-4b52-b03f-10329de5929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4424d2d-c1a5-44dc-b4e8-f71f1fa604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FODcomment" ma:index="14" nillable="true" ma:displayName="FOD comment" ma:format="Dropdown" ma:internalName="FODcomment">
      <xsd:simpleType>
        <xsd:restriction base="dms:Text">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_x006d_i90" ma:index="19" nillable="true" ma:displayName="Shared with" ma:list="UserInfo" ma:internalName="_x006d_i90">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ummary" ma:index="20" nillable="true" ma:displayName="Summary" ma:format="Dropdown" ma:internalName="Summary">
      <xsd:simpleType>
        <xsd:restriction base="dms:Text">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Length (seconds)" ma:internalName="MediaLengthInSeconds" ma:readOnly="true">
      <xsd:simpleType>
        <xsd:restriction base="dms:Unknown"/>
      </xsd:simpleType>
    </xsd:element>
    <xsd:element name="MediaServiceLocation" ma:index="23" nillable="true" ma:displayName="Location" ma:internalName="MediaServiceLocation"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33762961-495e-4f26-8edd-cfd6513d30e3" ma:termSetId="09814cd3-568e-fe90-9814-8d621ff8fb84" ma:anchorId="fba54fb3-c3e1-fe81-a776-ca4b69148c4d" ma:open="true" ma:isKeyword="false">
      <xsd:complexType>
        <xsd:sequence>
          <xsd:element ref="pc:Terms" minOccurs="0" maxOccurs="1"/>
        </xsd:sequence>
      </xsd:complex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_Flow_SignoffStatus" ma:index="29"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e75c346-2eea-48b4-abb0-68ed044fb146"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a484024b-3738-4b1d-a4a1-753e82675482}" ma:internalName="TaxCatchAll" ma:showField="CatchAllData" ma:web="ce75c346-2eea-48b4-abb0-68ed044fb14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592366-461F-47FC-A95F-EB97C379E144}">
  <ds:schemaRefs>
    <ds:schemaRef ds:uri="http://schemas.openxmlformats.org/package/2006/metadata/core-properties"/>
    <ds:schemaRef ds:uri="http://purl.org/dc/dcmitype/"/>
    <ds:schemaRef ds:uri="http://purl.org/dc/terms/"/>
    <ds:schemaRef ds:uri="34424d2d-c1a5-44dc-b4e8-f71f1fa604a7"/>
    <ds:schemaRef ds:uri="http://schemas.microsoft.com/office/2006/documentManagement/types"/>
    <ds:schemaRef ds:uri="http://schemas.microsoft.com/office/2006/metadata/properties"/>
    <ds:schemaRef ds:uri="http://purl.org/dc/elements/1.1/"/>
    <ds:schemaRef ds:uri="http://schemas.microsoft.com/office/infopath/2007/PartnerControls"/>
    <ds:schemaRef ds:uri="ce75c346-2eea-48b4-abb0-68ed044fb146"/>
    <ds:schemaRef ds:uri="8fb3c768-66d3-4b52-b03f-10329de5929d"/>
    <ds:schemaRef ds:uri="http://www.w3.org/XML/1998/namespace"/>
  </ds:schemaRefs>
</ds:datastoreItem>
</file>

<file path=customXml/itemProps2.xml><?xml version="1.0" encoding="utf-8"?>
<ds:datastoreItem xmlns:ds="http://schemas.openxmlformats.org/officeDocument/2006/customXml" ds:itemID="{1714557E-BAF3-4B29-9277-A19D54F798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b3c768-66d3-4b52-b03f-10329de5929d"/>
    <ds:schemaRef ds:uri="34424d2d-c1a5-44dc-b4e8-f71f1fa604a7"/>
    <ds:schemaRef ds:uri="ce75c346-2eea-48b4-abb0-68ed044fb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3206D3-B28E-43F5-A60D-8A39A95977E9}">
  <ds:schemaRefs>
    <ds:schemaRef ds:uri="http://schemas.microsoft.com/sharepoint/v3/contenttype/forms"/>
  </ds:schemaRefs>
</ds:datastoreItem>
</file>

<file path=docMetadata/LabelInfo.xml><?xml version="1.0" encoding="utf-8"?>
<clbl:labelList xmlns:clbl="http://schemas.microsoft.com/office/2020/mipLabelMetadata">
  <clbl:label id="{bf4b7b92-9708-4942-8fd7-f99d10f83297}" enabled="1" method="Standard" siteId="{fb01cb1d-bba8-4c1a-94ef-defd79c59a0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Baselining tender q's</vt:lpstr>
      <vt:lpstr>Tool instructions</vt:lpstr>
      <vt:lpstr>Calc explanation - to hide</vt:lpstr>
      <vt:lpstr>Worked example</vt:lpstr>
      <vt:lpstr>Baseline calc template</vt:lpstr>
      <vt:lpstr>10 Peak Days in Service Window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Bradish. Aoife (ESB Networks)</dc:creator>
  <cp:keywords/>
  <dc:description/>
  <cp:lastModifiedBy>Travers. Brian (ESB Networks)</cp:lastModifiedBy>
  <cp:revision/>
  <dcterms:created xsi:type="dcterms:W3CDTF">2021-10-01T13:40:19Z</dcterms:created>
  <dcterms:modified xsi:type="dcterms:W3CDTF">2024-07-15T11:15:29Z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f4b7b92-9708-4942-8fd7-f99d10f83297_Enabled">
    <vt:lpwstr>true</vt:lpwstr>
  </property>
  <property fmtid="{D5CDD505-2E9C-101B-9397-08002B2CF9AE}" pid="3" name="MSIP_Label_bf4b7b92-9708-4942-8fd7-f99d10f83297_SetDate">
    <vt:lpwstr>2021-10-01T13:40:19Z</vt:lpwstr>
  </property>
  <property fmtid="{D5CDD505-2E9C-101B-9397-08002B2CF9AE}" pid="4" name="MSIP_Label_bf4b7b92-9708-4942-8fd7-f99d10f83297_Method">
    <vt:lpwstr>Standard</vt:lpwstr>
  </property>
  <property fmtid="{D5CDD505-2E9C-101B-9397-08002B2CF9AE}" pid="5" name="MSIP_Label_bf4b7b92-9708-4942-8fd7-f99d10f83297_Name">
    <vt:lpwstr>General</vt:lpwstr>
  </property>
  <property fmtid="{D5CDD505-2E9C-101B-9397-08002B2CF9AE}" pid="6" name="MSIP_Label_bf4b7b92-9708-4942-8fd7-f99d10f83297_SiteId">
    <vt:lpwstr>fb01cb1d-bba8-4c1a-94ef-defd79c59a09</vt:lpwstr>
  </property>
  <property fmtid="{D5CDD505-2E9C-101B-9397-08002B2CF9AE}" pid="7" name="MSIP_Label_bf4b7b92-9708-4942-8fd7-f99d10f83297_ActionId">
    <vt:lpwstr>03b356cf-c99c-481e-be5f-0d98a1ba3306</vt:lpwstr>
  </property>
  <property fmtid="{D5CDD505-2E9C-101B-9397-08002B2CF9AE}" pid="8" name="MSIP_Label_bf4b7b92-9708-4942-8fd7-f99d10f83297_ContentBits">
    <vt:lpwstr>0</vt:lpwstr>
  </property>
  <property fmtid="{D5CDD505-2E9C-101B-9397-08002B2CF9AE}" pid="9" name="ContentTypeId">
    <vt:lpwstr>0x0101005CB103C287A47D41BCD6927D0E6527AA</vt:lpwstr>
  </property>
  <property fmtid="{D5CDD505-2E9C-101B-9397-08002B2CF9AE}" pid="10" name="MediaServiceImageTags">
    <vt:lpwstr/>
  </property>
</Properties>
</file>